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12.01.2026\"/>
    </mc:Choice>
  </mc:AlternateContent>
  <bookViews>
    <workbookView xWindow="0" yWindow="0" windowWidth="15525" windowHeight="11865"/>
  </bookViews>
  <sheets>
    <sheet name="7-11 лет" sheetId="1" r:id="rId1"/>
    <sheet name="7-11 лет ОВЗ" sheetId="2" r:id="rId2"/>
  </sheets>
  <calcPr calcId="162913"/>
</workbook>
</file>

<file path=xl/calcChain.xml><?xml version="1.0" encoding="utf-8"?>
<calcChain xmlns="http://schemas.openxmlformats.org/spreadsheetml/2006/main">
  <c r="L100" i="1" l="1"/>
  <c r="L168" i="2" l="1"/>
  <c r="L178" i="2"/>
  <c r="L167" i="1"/>
  <c r="L177" i="1"/>
  <c r="L81" i="1" l="1"/>
  <c r="L71" i="1"/>
  <c r="L187" i="2" l="1"/>
  <c r="F199" i="2"/>
  <c r="K199" i="2"/>
  <c r="L198" i="2"/>
  <c r="F197" i="1"/>
  <c r="G197" i="1"/>
  <c r="H197" i="1"/>
  <c r="I197" i="1"/>
  <c r="J197" i="1"/>
  <c r="K197" i="1"/>
  <c r="L197" i="1"/>
  <c r="L24" i="2" l="1"/>
  <c r="L90" i="1" l="1"/>
  <c r="L43" i="2" l="1"/>
  <c r="L158" i="1" l="1"/>
  <c r="L159" i="2"/>
  <c r="F62" i="1" l="1"/>
  <c r="F52" i="1"/>
  <c r="G52" i="1"/>
  <c r="F167" i="1"/>
  <c r="F128" i="1"/>
  <c r="F100" i="1"/>
  <c r="F33" i="1"/>
  <c r="G100" i="1"/>
  <c r="H100" i="1"/>
  <c r="I100" i="1"/>
  <c r="J100" i="1"/>
  <c r="G90" i="1"/>
  <c r="H90" i="1"/>
  <c r="I90" i="1"/>
  <c r="J90" i="1"/>
  <c r="F90" i="1"/>
  <c r="G81" i="1"/>
  <c r="H81" i="1"/>
  <c r="I81" i="1"/>
  <c r="J81" i="1"/>
  <c r="F81" i="1"/>
  <c r="G71" i="1"/>
  <c r="H71" i="1"/>
  <c r="I71" i="1"/>
  <c r="J71" i="1"/>
  <c r="F71" i="1"/>
  <c r="J62" i="1"/>
  <c r="I62" i="1"/>
  <c r="H62" i="1"/>
  <c r="G62" i="1"/>
  <c r="G33" i="1"/>
  <c r="J24" i="1"/>
  <c r="I24" i="1"/>
  <c r="H24" i="1"/>
  <c r="G24" i="1"/>
  <c r="F24" i="1"/>
  <c r="G13" i="1"/>
  <c r="H13" i="1"/>
  <c r="I13" i="1"/>
  <c r="J13" i="1"/>
  <c r="F13" i="1"/>
  <c r="G52" i="2"/>
  <c r="H52" i="2"/>
  <c r="I52" i="2"/>
  <c r="J52" i="2"/>
  <c r="F52" i="2"/>
  <c r="G43" i="2"/>
  <c r="H43" i="2"/>
  <c r="I43" i="2"/>
  <c r="J43" i="2"/>
  <c r="F43" i="2"/>
  <c r="G33" i="2"/>
  <c r="H33" i="2"/>
  <c r="I33" i="2"/>
  <c r="J33" i="2"/>
  <c r="F33" i="2"/>
  <c r="G13" i="2"/>
  <c r="H13" i="2"/>
  <c r="I13" i="2"/>
  <c r="J13" i="2"/>
  <c r="F13" i="2"/>
  <c r="G101" i="2"/>
  <c r="H101" i="2"/>
  <c r="I101" i="2"/>
  <c r="J101" i="2"/>
  <c r="F101" i="2"/>
  <c r="G91" i="2"/>
  <c r="H91" i="2"/>
  <c r="I91" i="2"/>
  <c r="J91" i="2"/>
  <c r="F91" i="2"/>
  <c r="L81" i="2"/>
  <c r="G81" i="2"/>
  <c r="H81" i="2"/>
  <c r="I81" i="2"/>
  <c r="J81" i="2"/>
  <c r="F81" i="2"/>
  <c r="G71" i="2"/>
  <c r="H71" i="2"/>
  <c r="I71" i="2"/>
  <c r="J71" i="2"/>
  <c r="F71" i="2"/>
  <c r="G62" i="2"/>
  <c r="H62" i="2"/>
  <c r="I62" i="2"/>
  <c r="J62" i="2"/>
  <c r="F62" i="2"/>
  <c r="L71" i="2"/>
  <c r="J128" i="1"/>
  <c r="H43" i="1"/>
  <c r="I43" i="1"/>
  <c r="J43" i="1"/>
  <c r="J33" i="1"/>
  <c r="L24" i="1"/>
  <c r="L13" i="2" l="1"/>
  <c r="L13" i="1"/>
  <c r="L110" i="2" l="1"/>
  <c r="L52" i="2" l="1"/>
  <c r="B199" i="2" l="1"/>
  <c r="A199" i="2"/>
  <c r="L199" i="2"/>
  <c r="J198" i="2"/>
  <c r="I198" i="2"/>
  <c r="H198" i="2"/>
  <c r="G198" i="2"/>
  <c r="F198" i="2"/>
  <c r="B188" i="2"/>
  <c r="A188" i="2"/>
  <c r="J187" i="2"/>
  <c r="I187" i="2"/>
  <c r="I199" i="2" s="1"/>
  <c r="H187" i="2"/>
  <c r="G187" i="2"/>
  <c r="F187" i="2"/>
  <c r="B179" i="2"/>
  <c r="A179" i="2"/>
  <c r="J178" i="2"/>
  <c r="I178" i="2"/>
  <c r="H178" i="2"/>
  <c r="G178" i="2"/>
  <c r="F178" i="2"/>
  <c r="B169" i="2"/>
  <c r="A169" i="2"/>
  <c r="J168" i="2"/>
  <c r="I168" i="2"/>
  <c r="H168" i="2"/>
  <c r="G168" i="2"/>
  <c r="F168" i="2"/>
  <c r="B160" i="2"/>
  <c r="A160" i="2"/>
  <c r="J159" i="2"/>
  <c r="I159" i="2"/>
  <c r="H159" i="2"/>
  <c r="G159" i="2"/>
  <c r="F159" i="2"/>
  <c r="B149" i="2"/>
  <c r="A149" i="2"/>
  <c r="L148" i="2"/>
  <c r="J148" i="2"/>
  <c r="I148" i="2"/>
  <c r="H148" i="2"/>
  <c r="G148" i="2"/>
  <c r="F148" i="2"/>
  <c r="B140" i="2"/>
  <c r="A140" i="2"/>
  <c r="L139" i="2"/>
  <c r="J139" i="2"/>
  <c r="I139" i="2"/>
  <c r="H139" i="2"/>
  <c r="G139" i="2"/>
  <c r="F139" i="2"/>
  <c r="B130" i="2"/>
  <c r="A130" i="2"/>
  <c r="L129" i="2"/>
  <c r="J129" i="2"/>
  <c r="I129" i="2"/>
  <c r="H129" i="2"/>
  <c r="G129" i="2"/>
  <c r="G140" i="2" s="1"/>
  <c r="F129" i="2"/>
  <c r="B121" i="2"/>
  <c r="A121" i="2"/>
  <c r="L120" i="2"/>
  <c r="J120" i="2"/>
  <c r="I120" i="2"/>
  <c r="H120" i="2"/>
  <c r="G120" i="2"/>
  <c r="F120" i="2"/>
  <c r="B111" i="2"/>
  <c r="A111" i="2"/>
  <c r="J110" i="2"/>
  <c r="I110" i="2"/>
  <c r="H110" i="2"/>
  <c r="G110" i="2"/>
  <c r="F110" i="2"/>
  <c r="B102" i="2"/>
  <c r="A102" i="2"/>
  <c r="L101" i="2"/>
  <c r="B92" i="2"/>
  <c r="A92" i="2"/>
  <c r="L91" i="2"/>
  <c r="B82" i="2"/>
  <c r="A82" i="2"/>
  <c r="B72" i="2"/>
  <c r="A72" i="2"/>
  <c r="H82" i="2"/>
  <c r="B63" i="2"/>
  <c r="A63" i="2"/>
  <c r="L62" i="2"/>
  <c r="L63" i="2" s="1"/>
  <c r="B53" i="2"/>
  <c r="A53" i="2"/>
  <c r="B44" i="2"/>
  <c r="A44" i="2"/>
  <c r="B34" i="2"/>
  <c r="A34" i="2"/>
  <c r="L33" i="2"/>
  <c r="H44" i="2"/>
  <c r="B25" i="2"/>
  <c r="A25" i="2"/>
  <c r="B14" i="2"/>
  <c r="A14" i="2"/>
  <c r="J199" i="2" l="1"/>
  <c r="G199" i="2"/>
  <c r="H199" i="2"/>
  <c r="I160" i="2"/>
  <c r="L179" i="2"/>
  <c r="H140" i="2"/>
  <c r="G160" i="2"/>
  <c r="H160" i="2"/>
  <c r="G82" i="2"/>
  <c r="F25" i="2"/>
  <c r="J140" i="2"/>
  <c r="J121" i="2"/>
  <c r="G44" i="2"/>
  <c r="I25" i="2"/>
  <c r="L44" i="2"/>
  <c r="J44" i="2"/>
  <c r="I44" i="2"/>
  <c r="F44" i="2"/>
  <c r="L25" i="2"/>
  <c r="J25" i="2"/>
  <c r="G25" i="2"/>
  <c r="H25" i="2"/>
  <c r="J179" i="2"/>
  <c r="I179" i="2"/>
  <c r="G179" i="2"/>
  <c r="H179" i="2"/>
  <c r="F179" i="2"/>
  <c r="J160" i="2"/>
  <c r="L160" i="2"/>
  <c r="F160" i="2"/>
  <c r="L140" i="2"/>
  <c r="I140" i="2"/>
  <c r="F140" i="2"/>
  <c r="L121" i="2"/>
  <c r="H121" i="2"/>
  <c r="I121" i="2"/>
  <c r="G121" i="2"/>
  <c r="F121" i="2"/>
  <c r="J102" i="2"/>
  <c r="G102" i="2"/>
  <c r="H102" i="2"/>
  <c r="I102" i="2"/>
  <c r="L102" i="2"/>
  <c r="F102" i="2"/>
  <c r="L82" i="2"/>
  <c r="J82" i="2"/>
  <c r="I82" i="2"/>
  <c r="F82" i="2"/>
  <c r="J63" i="2"/>
  <c r="I63" i="2"/>
  <c r="G63" i="2"/>
  <c r="H63" i="2"/>
  <c r="F63" i="2"/>
  <c r="B198" i="1"/>
  <c r="A198" i="1"/>
  <c r="B187" i="1"/>
  <c r="A187" i="1"/>
  <c r="L186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8" i="1"/>
  <c r="A168" i="1"/>
  <c r="J167" i="1"/>
  <c r="I167" i="1"/>
  <c r="H167" i="1"/>
  <c r="G167" i="1"/>
  <c r="B159" i="1"/>
  <c r="A159" i="1"/>
  <c r="J158" i="1"/>
  <c r="I158" i="1"/>
  <c r="H158" i="1"/>
  <c r="G158" i="1"/>
  <c r="F158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J139" i="1" s="1"/>
  <c r="I138" i="1"/>
  <c r="H138" i="1"/>
  <c r="G138" i="1"/>
  <c r="F138" i="1"/>
  <c r="B129" i="1"/>
  <c r="A129" i="1"/>
  <c r="L128" i="1"/>
  <c r="I128" i="1"/>
  <c r="H128" i="1"/>
  <c r="G128" i="1"/>
  <c r="B120" i="1"/>
  <c r="A120" i="1"/>
  <c r="L119" i="1"/>
  <c r="J119" i="1"/>
  <c r="I119" i="1"/>
  <c r="H119" i="1"/>
  <c r="G119" i="1"/>
  <c r="B110" i="1"/>
  <c r="A110" i="1"/>
  <c r="L109" i="1"/>
  <c r="J109" i="1"/>
  <c r="I109" i="1"/>
  <c r="H109" i="1"/>
  <c r="G109" i="1"/>
  <c r="B101" i="1"/>
  <c r="A101" i="1"/>
  <c r="B91" i="1"/>
  <c r="A91" i="1"/>
  <c r="B82" i="1"/>
  <c r="A82" i="1"/>
  <c r="B72" i="1"/>
  <c r="A72" i="1"/>
  <c r="B63" i="1"/>
  <c r="A63" i="1"/>
  <c r="L62" i="1"/>
  <c r="B53" i="1"/>
  <c r="A53" i="1"/>
  <c r="L52" i="1"/>
  <c r="J52" i="1"/>
  <c r="I52" i="1"/>
  <c r="H52" i="1"/>
  <c r="G63" i="1"/>
  <c r="B44" i="1"/>
  <c r="A44" i="1"/>
  <c r="L43" i="1"/>
  <c r="G43" i="1"/>
  <c r="B34" i="1"/>
  <c r="A34" i="1"/>
  <c r="L33" i="1"/>
  <c r="I33" i="1"/>
  <c r="H33" i="1"/>
  <c r="B25" i="1"/>
  <c r="A25" i="1"/>
  <c r="J25" i="1"/>
  <c r="I25" i="1"/>
  <c r="F25" i="1"/>
  <c r="B14" i="1"/>
  <c r="A14" i="1"/>
  <c r="L25" i="1"/>
  <c r="G178" i="1" l="1"/>
  <c r="G198" i="1"/>
  <c r="G139" i="1"/>
  <c r="L120" i="1"/>
  <c r="H44" i="1"/>
  <c r="G159" i="1"/>
  <c r="F159" i="1"/>
  <c r="H159" i="1"/>
  <c r="I159" i="1"/>
  <c r="J200" i="2"/>
  <c r="L198" i="1"/>
  <c r="J198" i="1"/>
  <c r="I198" i="1"/>
  <c r="F198" i="1"/>
  <c r="L178" i="1"/>
  <c r="J178" i="1"/>
  <c r="I178" i="1"/>
  <c r="H178" i="1"/>
  <c r="L159" i="1"/>
  <c r="L139" i="1"/>
  <c r="I139" i="1"/>
  <c r="F139" i="1"/>
  <c r="L200" i="2"/>
  <c r="J120" i="1"/>
  <c r="G120" i="1"/>
  <c r="H120" i="1"/>
  <c r="I120" i="1"/>
  <c r="G200" i="2"/>
  <c r="I200" i="2"/>
  <c r="H200" i="2"/>
  <c r="L101" i="1"/>
  <c r="G101" i="1"/>
  <c r="H101" i="1"/>
  <c r="I101" i="1"/>
  <c r="F101" i="1"/>
  <c r="F200" i="2"/>
  <c r="L82" i="1"/>
  <c r="I82" i="1"/>
  <c r="F82" i="1"/>
  <c r="J63" i="1"/>
  <c r="H63" i="1"/>
  <c r="G44" i="1"/>
  <c r="I63" i="1"/>
  <c r="H198" i="1"/>
  <c r="F178" i="1"/>
  <c r="J159" i="1"/>
  <c r="H139" i="1"/>
  <c r="F120" i="1"/>
  <c r="J101" i="1"/>
  <c r="J82" i="1"/>
  <c r="H82" i="1"/>
  <c r="G82" i="1"/>
  <c r="L63" i="1"/>
  <c r="F63" i="1"/>
  <c r="F44" i="1"/>
  <c r="L44" i="1"/>
  <c r="J44" i="1"/>
  <c r="I44" i="1"/>
  <c r="H25" i="1"/>
  <c r="G25" i="1"/>
  <c r="F199" i="1" l="1"/>
  <c r="G199" i="1"/>
  <c r="I199" i="1"/>
  <c r="H199" i="1"/>
  <c r="J199" i="1"/>
  <c r="L199" i="1"/>
</calcChain>
</file>

<file path=xl/sharedStrings.xml><?xml version="1.0" encoding="utf-8"?>
<sst xmlns="http://schemas.openxmlformats.org/spreadsheetml/2006/main" count="884" uniqueCount="147">
  <si>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</si>
  <si>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</si>
  <si>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</si>
  <si>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</si>
  <si>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</si>
  <si>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</si>
  <si>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</si>
  <si>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</si>
  <si>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</si>
  <si>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</si>
  <si>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</si>
  <si>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</si>
  <si>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</si>
  <si>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</si>
  <si>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</si>
  <si>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</si>
  <si>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</si>
  <si>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</si>
  <si>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</si>
  <si>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</si>
  <si>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</si>
  <si>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</si>
  <si>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</si>
  <si>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</si>
  <si>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</si>
  <si>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</si>
  <si>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</si>
  <si>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</si>
  <si>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</si>
  <si>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</si>
  <si>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</si>
  <si>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</si>
  <si>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</si>
  <si>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</si>
  <si>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</si>
  <si>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</si>
  <si>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</si>
  <si>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</si>
  <si>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</si>
  <si>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№1 г. Нижние серги</t>
  </si>
  <si>
    <t>Директор</t>
  </si>
  <si>
    <t>Мартьянова Е.Б.</t>
  </si>
  <si>
    <t>Напиток из шиповника</t>
  </si>
  <si>
    <t>Фрукты</t>
  </si>
  <si>
    <t>Масло сливочное</t>
  </si>
  <si>
    <t>Хлеб ржаной</t>
  </si>
  <si>
    <t>37/10</t>
  </si>
  <si>
    <t>-</t>
  </si>
  <si>
    <t>Щи из свежей капусты со сметаной</t>
  </si>
  <si>
    <t>6/2</t>
  </si>
  <si>
    <t>Макаронные изделия отварные</t>
  </si>
  <si>
    <t>Компот из кураги</t>
  </si>
  <si>
    <t>Хлеб пшеничный витаминизированный</t>
  </si>
  <si>
    <t>5/9</t>
  </si>
  <si>
    <t>47/3</t>
  </si>
  <si>
    <t>6/10</t>
  </si>
  <si>
    <t>16/2</t>
  </si>
  <si>
    <t>46/3</t>
  </si>
  <si>
    <t>Картофельное пюре</t>
  </si>
  <si>
    <t>Сок</t>
  </si>
  <si>
    <t>3/3</t>
  </si>
  <si>
    <t>Суп картофельный с макаронными изделиями</t>
  </si>
  <si>
    <t>18/2</t>
  </si>
  <si>
    <t>Гуляш из мяса свинины</t>
  </si>
  <si>
    <t>Каша гречневая рассыпчатая</t>
  </si>
  <si>
    <t>12/8</t>
  </si>
  <si>
    <t>39/3</t>
  </si>
  <si>
    <t>Рассольник с крупой и сметаной</t>
  </si>
  <si>
    <t>11/2</t>
  </si>
  <si>
    <t>Плов из мяса кур</t>
  </si>
  <si>
    <t>4/9</t>
  </si>
  <si>
    <t>20</t>
  </si>
  <si>
    <t>Чай с сахаром</t>
  </si>
  <si>
    <t>27/10</t>
  </si>
  <si>
    <t>Борщ со сметаной</t>
  </si>
  <si>
    <t>2/2</t>
  </si>
  <si>
    <t>Запеканка (сырники) из творога</t>
  </si>
  <si>
    <t>Молоко сгущенное</t>
  </si>
  <si>
    <t>Чай с лимоном</t>
  </si>
  <si>
    <t>8/5</t>
  </si>
  <si>
    <t>29/10</t>
  </si>
  <si>
    <t>Суп-пюре из картофеля</t>
  </si>
  <si>
    <t>Гренки (сухарики)</t>
  </si>
  <si>
    <t>29/2</t>
  </si>
  <si>
    <t>40/2</t>
  </si>
  <si>
    <t>Рассольник домашний со сметаной</t>
  </si>
  <si>
    <t>10/2</t>
  </si>
  <si>
    <t>Каша ячневая молочная с маслом сливочным</t>
  </si>
  <si>
    <t>Компот из сухофруктов</t>
  </si>
  <si>
    <t>15/4</t>
  </si>
  <si>
    <t>Суп-пюре из разных овощей</t>
  </si>
  <si>
    <t>31/2</t>
  </si>
  <si>
    <t>МКОУ СОШ №1 г. Нижние Серги</t>
  </si>
  <si>
    <t>7-11 лет ОВЗ и Инвалиды</t>
  </si>
  <si>
    <t>Бутерброд с маслом</t>
  </si>
  <si>
    <t>1/13</t>
  </si>
  <si>
    <t>Какао с молоком</t>
  </si>
  <si>
    <t>36/10</t>
  </si>
  <si>
    <t>Каша рисовая молочная вязкая с маслом сливочным</t>
  </si>
  <si>
    <t>9/4</t>
  </si>
  <si>
    <t>Каша молочная ассорти (рис, гречневая крупа) с маслом сливочным</t>
  </si>
  <si>
    <t>19/4</t>
  </si>
  <si>
    <t>Кофейный напиток с молоком</t>
  </si>
  <si>
    <t>32/10</t>
  </si>
  <si>
    <t>Макаронные изделия отварные с сыром</t>
  </si>
  <si>
    <t>Бутерброд с сыром</t>
  </si>
  <si>
    <t>2/13</t>
  </si>
  <si>
    <t>Каша молочная ассорти (рис, пшено) с маслом сливочным</t>
  </si>
  <si>
    <t>17/4</t>
  </si>
  <si>
    <t/>
  </si>
  <si>
    <t>Сыр (порциями)</t>
  </si>
  <si>
    <t>4/13</t>
  </si>
  <si>
    <t>Каша манная молочная с маслом сливочным</t>
  </si>
  <si>
    <t>5/4</t>
  </si>
  <si>
    <t>Каша геркулесовая молочная с маслом сливочным</t>
  </si>
  <si>
    <t>8/4</t>
  </si>
  <si>
    <t>Кисель из концентрата</t>
  </si>
  <si>
    <t xml:space="preserve">Йогурт стакан </t>
  </si>
  <si>
    <t>Сок 0,2 л</t>
  </si>
  <si>
    <t>Хлеб пшеничный</t>
  </si>
  <si>
    <t>90</t>
  </si>
  <si>
    <t>1/9</t>
  </si>
  <si>
    <t>Суп гороховый</t>
  </si>
  <si>
    <t>Котлета рыбная с овощами (минтай)</t>
  </si>
  <si>
    <t>12/7</t>
  </si>
  <si>
    <t>200</t>
  </si>
  <si>
    <t>45</t>
  </si>
  <si>
    <t>25</t>
  </si>
  <si>
    <t>Бефстроганов из филе курицы</t>
  </si>
  <si>
    <t>45/45</t>
  </si>
  <si>
    <t>7/8</t>
  </si>
  <si>
    <t>38/3</t>
  </si>
  <si>
    <t>30/20</t>
  </si>
  <si>
    <t>15</t>
  </si>
  <si>
    <t>500</t>
  </si>
  <si>
    <t>Омлет запеченный или паровой</t>
  </si>
  <si>
    <t>2/6</t>
  </si>
  <si>
    <t>Курица отварная (порц.)</t>
  </si>
  <si>
    <t xml:space="preserve">Рис припущенный с овощами </t>
  </si>
  <si>
    <t>Жаркое по-домашнему из филе кур</t>
  </si>
  <si>
    <t>2</t>
  </si>
  <si>
    <t>Биточки (котлеты) из мяса свинины</t>
  </si>
  <si>
    <t>40</t>
  </si>
  <si>
    <t>Огурец соленый</t>
  </si>
  <si>
    <t>30</t>
  </si>
  <si>
    <t xml:space="preserve"> 40/2</t>
  </si>
  <si>
    <t>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</si>
</sst>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0" fontId="23" fillId="0" borderId="0"/>
  </cellStyleXfs>
  <cellXfs count="1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1" fontId="11" fillId="4" borderId="2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2" fontId="11" fillId="4" borderId="17" xfId="1" applyNumberFormat="1" applyFill="1" applyBorder="1" applyProtection="1">
      <protection locked="0"/>
    </xf>
    <xf numFmtId="0" fontId="11" fillId="4" borderId="2" xfId="1" quotePrefix="1" applyFill="1" applyBorder="1" applyProtection="1">
      <protection locked="0"/>
    </xf>
    <xf numFmtId="0" fontId="11" fillId="4" borderId="4" xfId="1" applyFill="1" applyBorder="1" applyAlignment="1" applyProtection="1">
      <alignment wrapText="1"/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2" fontId="11" fillId="4" borderId="23" xfId="1" applyNumberFormat="1" applyFill="1" applyBorder="1" applyProtection="1">
      <protection locked="0"/>
    </xf>
    <xf numFmtId="0" fontId="11" fillId="4" borderId="4" xfId="1" quotePrefix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2" borderId="2" xfId="0" applyFont="1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7" fillId="0" borderId="0" xfId="0" applyFont="1" applyAlignment="1">
      <alignment horizontal="center" vertical="top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0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2" fontId="11" fillId="0" borderId="3" xfId="1" applyNumberFormat="1" applyFill="1" applyBorder="1" applyProtection="1">
      <protection locked="0"/>
    </xf>
    <xf numFmtId="2" fontId="13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0" fillId="0" borderId="2" xfId="0" applyFont="1" applyFill="1" applyBorder="1" applyAlignment="1" applyProtection="1">
      <alignment horizontal="right"/>
      <protection locked="0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49" fontId="11" fillId="4" borderId="2" xfId="1" applyNumberFormat="1" applyFill="1" applyBorder="1" applyProtection="1">
      <protection locked="0"/>
    </xf>
    <xf numFmtId="0" fontId="0" fillId="4" borderId="2" xfId="0" applyFill="1" applyBorder="1"/>
    <xf numFmtId="0" fontId="20" fillId="4" borderId="2" xfId="0" applyFont="1" applyFill="1" applyBorder="1" applyAlignment="1" applyProtection="1">
      <alignment horizontal="right"/>
      <protection locked="0"/>
    </xf>
    <xf numFmtId="0" fontId="13" fillId="4" borderId="2" xfId="0" applyFont="1" applyFill="1" applyBorder="1"/>
    <xf numFmtId="49" fontId="11" fillId="4" borderId="4" xfId="1" applyNumberFormat="1" applyFill="1" applyBorder="1" applyAlignment="1" applyProtection="1">
      <alignment horizontal="right"/>
      <protection locked="0"/>
    </xf>
    <xf numFmtId="0" fontId="13" fillId="3" borderId="5" xfId="0" applyFont="1" applyFill="1" applyBorder="1" applyAlignment="1">
      <alignment vertical="top" wrapText="1"/>
    </xf>
    <xf numFmtId="0" fontId="13" fillId="3" borderId="5" xfId="0" applyFont="1" applyFill="1" applyBorder="1" applyAlignment="1">
      <alignment horizontal="center" vertical="top" wrapText="1"/>
    </xf>
    <xf numFmtId="2" fontId="11" fillId="4" borderId="5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2" fontId="11" fillId="0" borderId="2" xfId="1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49" fontId="13" fillId="4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1" xfId="1" applyFill="1" applyBorder="1"/>
    <xf numFmtId="0" fontId="11" fillId="4" borderId="1" xfId="1" applyFill="1" applyBorder="1" applyAlignment="1" applyProtection="1">
      <alignment wrapText="1"/>
      <protection locked="0"/>
    </xf>
    <xf numFmtId="49" fontId="11" fillId="4" borderId="1" xfId="1" applyNumberFormat="1" applyFill="1" applyBorder="1" applyProtection="1">
      <protection locked="0"/>
    </xf>
    <xf numFmtId="2" fontId="11" fillId="4" borderId="15" xfId="1" applyNumberFormat="1" applyFill="1" applyBorder="1" applyProtection="1">
      <protection locked="0"/>
    </xf>
    <xf numFmtId="0" fontId="11" fillId="4" borderId="1" xfId="1" quotePrefix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2" xfId="1" applyFill="1" applyBorder="1"/>
    <xf numFmtId="164" fontId="11" fillId="4" borderId="2" xfId="1" applyNumberFormat="1" applyFill="1" applyBorder="1" applyProtection="1">
      <protection locked="0"/>
    </xf>
    <xf numFmtId="0" fontId="11" fillId="4" borderId="26" xfId="1" quotePrefix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49" fontId="11" fillId="4" borderId="2" xfId="1" applyNumberFormat="1" applyFill="1" applyBorder="1" applyAlignment="1" applyProtection="1">
      <alignment horizontal="right"/>
      <protection locked="0"/>
    </xf>
    <xf numFmtId="49" fontId="11" fillId="4" borderId="1" xfId="1" applyNumberFormat="1" applyFill="1" applyBorder="1" applyAlignment="1" applyProtection="1">
      <alignment horizontal="right"/>
      <protection locked="0"/>
    </xf>
    <xf numFmtId="164" fontId="11" fillId="4" borderId="17" xfId="1" applyNumberFormat="1" applyFill="1" applyBorder="1" applyProtection="1">
      <protection locked="0"/>
    </xf>
    <xf numFmtId="2" fontId="11" fillId="4" borderId="25" xfId="1" applyNumberFormat="1" applyFill="1" applyBorder="1" applyProtection="1">
      <protection locked="0"/>
    </xf>
    <xf numFmtId="1" fontId="11" fillId="4" borderId="2" xfId="1" applyNumberFormat="1" applyFill="1" applyBorder="1" applyAlignment="1" applyProtection="1">
      <alignment horizontal="right"/>
      <protection locked="0"/>
    </xf>
    <xf numFmtId="0" fontId="11" fillId="4" borderId="4" xfId="1" applyFill="1" applyBorder="1"/>
    <xf numFmtId="0" fontId="11" fillId="4" borderId="2" xfId="1" applyNumberFormat="1" applyFill="1" applyBorder="1" applyProtection="1">
      <protection locked="0"/>
    </xf>
    <xf numFmtId="0" fontId="11" fillId="4" borderId="4" xfId="1" applyNumberFormat="1" applyFill="1" applyBorder="1" applyAlignment="1" applyProtection="1">
      <alignment horizontal="right"/>
      <protection locked="0"/>
    </xf>
    <xf numFmtId="0" fontId="11" fillId="4" borderId="2" xfId="1" applyNumberFormat="1" applyFill="1" applyBorder="1" applyAlignment="1" applyProtection="1">
      <alignment horizontal="right"/>
      <protection locked="0"/>
    </xf>
    <xf numFmtId="49" fontId="11" fillId="4" borderId="4" xfId="1" applyNumberFormat="1" applyFill="1" applyBorder="1" applyProtection="1">
      <protection locked="0"/>
    </xf>
    <xf numFmtId="0" fontId="2" fillId="0" borderId="2" xfId="0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2" fontId="22" fillId="0" borderId="2" xfId="0" applyNumberFormat="1" applyFont="1" applyBorder="1" applyAlignment="1">
      <alignment horizontal="center" vertical="top" wrapText="1"/>
    </xf>
    <xf numFmtId="1" fontId="22" fillId="0" borderId="2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0" fontId="11" fillId="4" borderId="5" xfId="1" applyFill="1" applyBorder="1" applyAlignment="1" applyProtection="1">
      <alignment wrapText="1"/>
      <protection locked="0"/>
    </xf>
    <xf numFmtId="49" fontId="11" fillId="4" borderId="5" xfId="1" applyNumberFormat="1" applyFill="1" applyBorder="1" applyAlignment="1" applyProtection="1">
      <alignment horizontal="right"/>
      <protection locked="0"/>
    </xf>
    <xf numFmtId="0" fontId="11" fillId="4" borderId="5" xfId="1" quotePrefix="1" applyFill="1" applyBorder="1" applyProtection="1">
      <protection locked="0"/>
    </xf>
    <xf numFmtId="0" fontId="2" fillId="3" borderId="5" xfId="0" applyFont="1" applyFill="1" applyBorder="1" applyAlignment="1">
      <alignment horizontal="center" vertical="top" wrapText="1"/>
    </xf>
    <xf numFmtId="0" fontId="13" fillId="4" borderId="26" xfId="0" applyFont="1" applyFill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0" fontId="24" fillId="4" borderId="2" xfId="0" applyFont="1" applyFill="1" applyBorder="1"/>
    <xf numFmtId="0" fontId="24" fillId="4" borderId="5" xfId="0" applyFont="1" applyFill="1" applyBorder="1" applyAlignment="1">
      <alignment wrapText="1"/>
    </xf>
    <xf numFmtId="2" fontId="24" fillId="4" borderId="5" xfId="0" applyNumberFormat="1" applyFont="1" applyFill="1" applyBorder="1" applyAlignment="1">
      <alignment horizontal="right"/>
    </xf>
    <xf numFmtId="0" fontId="24" fillId="4" borderId="5" xfId="0" applyFont="1" applyFill="1" applyBorder="1"/>
    <xf numFmtId="1" fontId="11" fillId="4" borderId="1" xfId="1" applyNumberFormat="1" applyFill="1" applyBorder="1" applyAlignment="1" applyProtection="1">
      <alignment horizontal="right"/>
      <protection locked="0"/>
    </xf>
    <xf numFmtId="0" fontId="11" fillId="4" borderId="26" xfId="1" applyFill="1" applyBorder="1" applyAlignment="1" applyProtection="1">
      <alignment wrapText="1"/>
      <protection locked="0"/>
    </xf>
    <xf numFmtId="0" fontId="11" fillId="4" borderId="0" xfId="1" applyFill="1" applyBorder="1"/>
    <xf numFmtId="0" fontId="11" fillId="4" borderId="5" xfId="1" applyFill="1" applyBorder="1" applyProtection="1">
      <protection locked="0"/>
    </xf>
    <xf numFmtId="164" fontId="11" fillId="4" borderId="4" xfId="1" applyNumberFormat="1" applyFill="1" applyBorder="1" applyProtection="1">
      <protection locked="0"/>
    </xf>
    <xf numFmtId="0" fontId="11" fillId="4" borderId="0" xfId="1" applyFill="1" applyAlignment="1">
      <alignment horizontal="right"/>
    </xf>
    <xf numFmtId="0" fontId="11" fillId="4" borderId="0" xfId="1" applyFill="1"/>
    <xf numFmtId="49" fontId="11" fillId="4" borderId="2" xfId="1" applyNumberFormat="1" applyFill="1" applyBorder="1" applyAlignment="1" applyProtection="1">
      <alignment horizontal="left"/>
      <protection locked="0"/>
    </xf>
    <xf numFmtId="0" fontId="24" fillId="4" borderId="5" xfId="2" applyFont="1" applyFill="1" applyBorder="1" applyAlignment="1">
      <alignment wrapText="1"/>
    </xf>
    <xf numFmtId="2" fontId="24" fillId="4" borderId="5" xfId="2" applyNumberFormat="1" applyFont="1" applyFill="1" applyBorder="1" applyAlignment="1">
      <alignment horizontal="right"/>
    </xf>
    <xf numFmtId="2" fontId="11" fillId="0" borderId="1" xfId="1" applyNumberFormat="1" applyFill="1" applyBorder="1" applyProtection="1">
      <protection locked="0"/>
    </xf>
    <xf numFmtId="1" fontId="11" fillId="4" borderId="26" xfId="1" applyNumberFormat="1" applyFill="1" applyBorder="1" applyProtection="1">
      <protection locked="0"/>
    </xf>
    <xf numFmtId="2" fontId="11" fillId="4" borderId="26" xfId="1" applyNumberFormat="1" applyFill="1" applyBorder="1" applyProtection="1">
      <protection locked="0"/>
    </xf>
    <xf numFmtId="0" fontId="13" fillId="4" borderId="0" xfId="0" applyFont="1" applyFill="1"/>
    <xf numFmtId="1" fontId="11" fillId="4" borderId="5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21" fillId="0" borderId="10" xfId="0" applyFont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B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9"/>
  <sheetViews>
    <sheetView tabSelected="1" zoomScale="80" zoomScaleNormal="80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N128" sqref="N12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0.5703125" style="2" customWidth="1"/>
    <col min="7" max="7" width="11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23" ht="15" x14ac:dyDescent="0.25">
      <c r="A1" s="1" t="s">
        <v>7</v>
      </c>
      <c r="C1" s="186" t="s">
        <v>39</v>
      </c>
      <c r="D1" s="187"/>
      <c r="E1" s="187"/>
      <c r="F1" s="10" t="s">
        <v>16</v>
      </c>
      <c r="G1" s="2" t="s">
        <v>17</v>
      </c>
      <c r="H1" s="188" t="s">
        <v>40</v>
      </c>
      <c r="I1" s="188"/>
      <c r="J1" s="188"/>
      <c r="K1" s="188"/>
    </row>
    <row r="2" spans="1:23" ht="18" x14ac:dyDescent="0.2">
      <c r="A2" s="33" t="s">
        <v>6</v>
      </c>
      <c r="C2" s="2"/>
      <c r="G2" s="2" t="s">
        <v>18</v>
      </c>
      <c r="H2" s="188" t="s">
        <v>41</v>
      </c>
      <c r="I2" s="188"/>
      <c r="J2" s="188"/>
      <c r="K2" s="188"/>
    </row>
    <row r="3" spans="1:2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3">
        <v>12</v>
      </c>
      <c r="I3" s="43">
        <v>1</v>
      </c>
      <c r="J3" s="44">
        <v>2026</v>
      </c>
      <c r="K3" s="45"/>
    </row>
    <row r="4" spans="1:23" x14ac:dyDescent="0.2">
      <c r="C4" s="2"/>
      <c r="D4" s="4"/>
      <c r="H4" s="42" t="s">
        <v>36</v>
      </c>
      <c r="I4" s="42" t="s">
        <v>37</v>
      </c>
      <c r="J4" s="42" t="s">
        <v>38</v>
      </c>
    </row>
    <row r="5" spans="1:23" ht="34.5" thickBot="1" x14ac:dyDescent="0.25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23" ht="15" x14ac:dyDescent="0.25">
      <c r="A6" s="18">
        <v>1</v>
      </c>
      <c r="B6" s="19">
        <v>1</v>
      </c>
      <c r="C6" s="20" t="s">
        <v>20</v>
      </c>
      <c r="D6" s="127" t="s">
        <v>21</v>
      </c>
      <c r="E6" s="128" t="s">
        <v>135</v>
      </c>
      <c r="F6" s="139">
        <v>200</v>
      </c>
      <c r="G6" s="46">
        <v>19.54</v>
      </c>
      <c r="H6" s="46">
        <v>28.33</v>
      </c>
      <c r="I6" s="130">
        <v>3.52</v>
      </c>
      <c r="J6" s="46">
        <v>346.68348454545463</v>
      </c>
      <c r="K6" s="131" t="s">
        <v>136</v>
      </c>
      <c r="L6" s="46">
        <v>79.8</v>
      </c>
    </row>
    <row r="7" spans="1:23" ht="15" x14ac:dyDescent="0.25">
      <c r="A7" s="21"/>
      <c r="B7" s="13"/>
      <c r="C7" s="9"/>
      <c r="D7" s="132"/>
      <c r="E7" s="47"/>
      <c r="F7" s="48"/>
      <c r="G7" s="49"/>
      <c r="H7" s="49"/>
      <c r="I7" s="50"/>
      <c r="J7" s="49"/>
      <c r="K7" s="51"/>
      <c r="L7" s="49"/>
    </row>
    <row r="8" spans="1:23" ht="15" x14ac:dyDescent="0.25">
      <c r="A8" s="21"/>
      <c r="B8" s="13"/>
      <c r="C8" s="9"/>
      <c r="D8" s="133" t="s">
        <v>22</v>
      </c>
      <c r="E8" s="47" t="s">
        <v>42</v>
      </c>
      <c r="F8" s="48">
        <v>200</v>
      </c>
      <c r="G8" s="49">
        <v>0.24</v>
      </c>
      <c r="H8" s="49">
        <v>0.1</v>
      </c>
      <c r="I8" s="50">
        <v>14.6</v>
      </c>
      <c r="J8" s="49">
        <v>55.735010000000003</v>
      </c>
      <c r="K8" s="51" t="s">
        <v>46</v>
      </c>
      <c r="L8" s="49">
        <v>14.35</v>
      </c>
    </row>
    <row r="9" spans="1:23" ht="15" x14ac:dyDescent="0.25">
      <c r="A9" s="21"/>
      <c r="B9" s="13"/>
      <c r="C9" s="9"/>
      <c r="D9" s="133" t="s">
        <v>23</v>
      </c>
      <c r="E9" s="47" t="s">
        <v>52</v>
      </c>
      <c r="F9" s="48">
        <v>50</v>
      </c>
      <c r="G9" s="49">
        <v>3.31</v>
      </c>
      <c r="H9" s="49">
        <v>0.33</v>
      </c>
      <c r="I9" s="50">
        <v>23.45</v>
      </c>
      <c r="J9" s="49">
        <v>111.95</v>
      </c>
      <c r="K9" s="51" t="s">
        <v>47</v>
      </c>
      <c r="L9" s="49">
        <v>8</v>
      </c>
    </row>
    <row r="10" spans="1:23" ht="15" x14ac:dyDescent="0.25">
      <c r="A10" s="21"/>
      <c r="B10" s="13"/>
      <c r="C10" s="9"/>
      <c r="D10" s="133" t="s">
        <v>24</v>
      </c>
      <c r="E10" s="47"/>
      <c r="F10" s="142"/>
      <c r="G10" s="49"/>
      <c r="H10" s="49"/>
      <c r="I10" s="50"/>
      <c r="J10" s="49"/>
      <c r="K10" s="51"/>
      <c r="L10" s="49"/>
      <c r="Q10" s="61"/>
      <c r="W10" s="61"/>
    </row>
    <row r="11" spans="1:23" ht="15" x14ac:dyDescent="0.25">
      <c r="A11" s="21"/>
      <c r="B11" s="13"/>
      <c r="C11" s="9"/>
      <c r="D11" s="111"/>
      <c r="E11" s="47" t="s">
        <v>44</v>
      </c>
      <c r="F11" s="48">
        <v>20</v>
      </c>
      <c r="G11" s="49">
        <v>0.16</v>
      </c>
      <c r="H11" s="49">
        <v>14.5</v>
      </c>
      <c r="I11" s="50">
        <v>0.26</v>
      </c>
      <c r="J11" s="49">
        <v>132.12799999999999</v>
      </c>
      <c r="K11" s="51" t="s">
        <v>47</v>
      </c>
      <c r="L11" s="49">
        <v>14.95</v>
      </c>
    </row>
    <row r="12" spans="1:23" ht="15" x14ac:dyDescent="0.25">
      <c r="A12" s="21"/>
      <c r="B12" s="13"/>
      <c r="C12" s="9"/>
      <c r="D12" s="111"/>
      <c r="E12" s="47" t="s">
        <v>45</v>
      </c>
      <c r="F12" s="48">
        <v>30</v>
      </c>
      <c r="G12" s="49">
        <v>1.98</v>
      </c>
      <c r="H12" s="49">
        <v>0.36</v>
      </c>
      <c r="I12" s="50">
        <v>12.51</v>
      </c>
      <c r="J12" s="49">
        <v>58.01</v>
      </c>
      <c r="K12" s="51" t="s">
        <v>47</v>
      </c>
      <c r="L12" s="49">
        <v>5.55</v>
      </c>
      <c r="T12" s="61"/>
      <c r="V12" s="61"/>
    </row>
    <row r="13" spans="1:23" ht="15" x14ac:dyDescent="0.25">
      <c r="A13" s="22"/>
      <c r="B13" s="15"/>
      <c r="C13" s="6"/>
      <c r="D13" s="16" t="s">
        <v>33</v>
      </c>
      <c r="E13" s="148"/>
      <c r="F13" s="149">
        <f>SUM(F6:F12)</f>
        <v>500</v>
      </c>
      <c r="G13" s="149">
        <f t="shared" ref="G13:J13" si="0">SUM(G6:G12)</f>
        <v>25.229999999999997</v>
      </c>
      <c r="H13" s="149">
        <f t="shared" si="0"/>
        <v>43.62</v>
      </c>
      <c r="I13" s="149">
        <f t="shared" si="0"/>
        <v>54.339999999999996</v>
      </c>
      <c r="J13" s="149">
        <f t="shared" si="0"/>
        <v>704.50649454545464</v>
      </c>
      <c r="K13" s="150"/>
      <c r="L13" s="121">
        <f>SUM(L6:L12)</f>
        <v>122.64999999999999</v>
      </c>
      <c r="T13" s="61"/>
      <c r="V13" s="61"/>
    </row>
    <row r="14" spans="1:23" ht="15" x14ac:dyDescent="0.25">
      <c r="A14" s="24">
        <f>A6</f>
        <v>1</v>
      </c>
      <c r="B14" s="11">
        <f>B6</f>
        <v>1</v>
      </c>
      <c r="C14" s="8" t="s">
        <v>25</v>
      </c>
      <c r="D14" s="143" t="s">
        <v>26</v>
      </c>
      <c r="E14" s="47"/>
      <c r="F14" s="48"/>
      <c r="G14" s="49"/>
      <c r="H14" s="49"/>
      <c r="I14" s="50"/>
      <c r="J14" s="49"/>
      <c r="K14" s="51"/>
      <c r="L14" s="49"/>
    </row>
    <row r="15" spans="1:23" ht="15" x14ac:dyDescent="0.25">
      <c r="A15" s="21"/>
      <c r="B15" s="13"/>
      <c r="C15" s="9"/>
      <c r="D15" s="133" t="s">
        <v>27</v>
      </c>
      <c r="E15" s="47" t="s">
        <v>48</v>
      </c>
      <c r="F15" s="48">
        <v>200</v>
      </c>
      <c r="G15" s="49">
        <v>1.46</v>
      </c>
      <c r="H15" s="49">
        <v>2.41</v>
      </c>
      <c r="I15" s="50">
        <v>7.41</v>
      </c>
      <c r="J15" s="49">
        <v>55</v>
      </c>
      <c r="K15" s="51" t="s">
        <v>49</v>
      </c>
      <c r="L15" s="49">
        <v>49.08</v>
      </c>
    </row>
    <row r="16" spans="1:23" ht="15" x14ac:dyDescent="0.25">
      <c r="A16" s="21"/>
      <c r="B16" s="13"/>
      <c r="C16" s="9"/>
      <c r="D16" s="133" t="s">
        <v>28</v>
      </c>
      <c r="E16" s="52" t="s">
        <v>135</v>
      </c>
      <c r="F16" s="116">
        <v>200</v>
      </c>
      <c r="G16" s="54">
        <v>19.54</v>
      </c>
      <c r="H16" s="54">
        <v>28.33</v>
      </c>
      <c r="I16" s="55">
        <v>3.52</v>
      </c>
      <c r="J16" s="54">
        <v>346.68348454545463</v>
      </c>
      <c r="K16" s="56" t="s">
        <v>136</v>
      </c>
      <c r="L16" s="54">
        <v>79.8</v>
      </c>
    </row>
    <row r="17" spans="1:12" ht="15" x14ac:dyDescent="0.25">
      <c r="A17" s="21"/>
      <c r="B17" s="13"/>
      <c r="C17" s="9"/>
      <c r="D17" s="133" t="s">
        <v>29</v>
      </c>
      <c r="E17" s="47"/>
      <c r="F17" s="48"/>
      <c r="G17" s="49"/>
      <c r="H17" s="49"/>
      <c r="I17" s="50"/>
      <c r="J17" s="49"/>
      <c r="K17" s="51"/>
      <c r="L17" s="49"/>
    </row>
    <row r="18" spans="1:12" ht="15" x14ac:dyDescent="0.25">
      <c r="A18" s="21"/>
      <c r="B18" s="13"/>
      <c r="C18" s="9"/>
      <c r="D18" s="133" t="s">
        <v>30</v>
      </c>
      <c r="E18" s="47" t="s">
        <v>42</v>
      </c>
      <c r="F18" s="48">
        <v>200</v>
      </c>
      <c r="G18" s="49">
        <v>0.24</v>
      </c>
      <c r="H18" s="49">
        <v>0.1</v>
      </c>
      <c r="I18" s="50">
        <v>14.6</v>
      </c>
      <c r="J18" s="49">
        <v>55.735010000000003</v>
      </c>
      <c r="K18" s="51" t="s">
        <v>46</v>
      </c>
      <c r="L18" s="49">
        <v>14.35</v>
      </c>
    </row>
    <row r="19" spans="1:12" ht="15" x14ac:dyDescent="0.25">
      <c r="A19" s="21"/>
      <c r="B19" s="13"/>
      <c r="C19" s="9"/>
      <c r="D19" s="133" t="s">
        <v>31</v>
      </c>
      <c r="E19" s="47" t="s">
        <v>52</v>
      </c>
      <c r="F19" s="116">
        <v>50</v>
      </c>
      <c r="G19" s="49">
        <v>3.31</v>
      </c>
      <c r="H19" s="49">
        <v>0.33</v>
      </c>
      <c r="I19" s="50">
        <v>23.45</v>
      </c>
      <c r="J19" s="49">
        <v>111.95049999999999</v>
      </c>
      <c r="K19" s="51" t="s">
        <v>47</v>
      </c>
      <c r="L19" s="54">
        <v>8</v>
      </c>
    </row>
    <row r="20" spans="1:12" ht="15" x14ac:dyDescent="0.25">
      <c r="A20" s="21"/>
      <c r="B20" s="13"/>
      <c r="C20" s="9"/>
      <c r="D20" s="133" t="s">
        <v>32</v>
      </c>
      <c r="E20" s="47" t="s">
        <v>45</v>
      </c>
      <c r="F20" s="138">
        <v>30</v>
      </c>
      <c r="G20" s="49">
        <v>1.98</v>
      </c>
      <c r="H20" s="49">
        <v>0.36</v>
      </c>
      <c r="I20" s="50">
        <v>12.51</v>
      </c>
      <c r="J20" s="49">
        <v>58.013999999999996</v>
      </c>
      <c r="K20" s="51" t="s">
        <v>47</v>
      </c>
      <c r="L20" s="49">
        <v>5.55</v>
      </c>
    </row>
    <row r="21" spans="1:12" ht="15" x14ac:dyDescent="0.25">
      <c r="A21" s="21"/>
      <c r="B21" s="13"/>
      <c r="C21" s="9"/>
      <c r="D21" s="111"/>
      <c r="E21" s="47"/>
      <c r="F21" s="138"/>
      <c r="G21" s="49"/>
      <c r="H21" s="49"/>
      <c r="I21" s="50"/>
      <c r="J21" s="49"/>
      <c r="K21" s="51"/>
      <c r="L21" s="49"/>
    </row>
    <row r="22" spans="1:12" ht="15" x14ac:dyDescent="0.25">
      <c r="A22" s="21"/>
      <c r="B22" s="13"/>
      <c r="C22" s="9"/>
      <c r="D22" s="111"/>
      <c r="E22" s="47" t="s">
        <v>44</v>
      </c>
      <c r="F22" s="48">
        <v>20</v>
      </c>
      <c r="G22" s="49">
        <v>0.16</v>
      </c>
      <c r="H22" s="49">
        <v>14.5</v>
      </c>
      <c r="I22" s="50">
        <v>0.26</v>
      </c>
      <c r="J22" s="49">
        <v>132.12799999999999</v>
      </c>
      <c r="K22" s="51" t="s">
        <v>47</v>
      </c>
      <c r="L22" s="49">
        <v>14.95</v>
      </c>
    </row>
    <row r="23" spans="1:12" ht="15" x14ac:dyDescent="0.25">
      <c r="A23" s="21"/>
      <c r="B23" s="13"/>
      <c r="C23" s="9"/>
      <c r="D23" s="111"/>
      <c r="E23" s="47"/>
      <c r="F23" s="48"/>
      <c r="G23" s="49"/>
      <c r="H23" s="49"/>
      <c r="I23" s="50"/>
      <c r="J23" s="49"/>
      <c r="K23" s="51"/>
      <c r="L23" s="49"/>
    </row>
    <row r="24" spans="1:12" ht="15.75" thickBot="1" x14ac:dyDescent="0.3">
      <c r="A24" s="22"/>
      <c r="B24" s="15"/>
      <c r="C24" s="6"/>
      <c r="D24" s="16" t="s">
        <v>33</v>
      </c>
      <c r="E24" s="7"/>
      <c r="F24" s="122">
        <f>SUM(F14:F23)</f>
        <v>700</v>
      </c>
      <c r="G24" s="105">
        <f>SUM(G14:G23)</f>
        <v>26.689999999999998</v>
      </c>
      <c r="H24" s="105">
        <f>SUM(H14:H23)</f>
        <v>46.03</v>
      </c>
      <c r="I24" s="105">
        <f>SUM(I14:I23)</f>
        <v>61.75</v>
      </c>
      <c r="J24" s="151">
        <f>SUM(J14:J23)</f>
        <v>759.51099454545465</v>
      </c>
      <c r="K24" s="23"/>
      <c r="L24" s="103">
        <f>SUM(L14:L23)</f>
        <v>171.73</v>
      </c>
    </row>
    <row r="25" spans="1:12" ht="15.75" thickBot="1" x14ac:dyDescent="0.25">
      <c r="A25" s="27">
        <f>A6</f>
        <v>1</v>
      </c>
      <c r="B25" s="28">
        <f>B6</f>
        <v>1</v>
      </c>
      <c r="C25" s="180" t="s">
        <v>4</v>
      </c>
      <c r="D25" s="181"/>
      <c r="E25" s="29"/>
      <c r="F25" s="30">
        <f>F13+F24</f>
        <v>1200</v>
      </c>
      <c r="G25" s="30">
        <f>G13+G24</f>
        <v>51.919999999999995</v>
      </c>
      <c r="H25" s="30">
        <f>H13+H24</f>
        <v>89.65</v>
      </c>
      <c r="I25" s="30">
        <f>I13+I24</f>
        <v>116.09</v>
      </c>
      <c r="J25" s="30">
        <f>J13+J24</f>
        <v>1464.0174890909093</v>
      </c>
      <c r="K25" s="30"/>
      <c r="L25" s="158">
        <f>L13+L24</f>
        <v>294.38</v>
      </c>
    </row>
    <row r="26" spans="1:12" ht="15" x14ac:dyDescent="0.25">
      <c r="A26" s="12">
        <v>1</v>
      </c>
      <c r="B26" s="13">
        <v>2</v>
      </c>
      <c r="C26" s="20" t="s">
        <v>20</v>
      </c>
      <c r="D26" s="110" t="s">
        <v>21</v>
      </c>
      <c r="E26" s="128" t="s">
        <v>137</v>
      </c>
      <c r="F26" s="165" t="s">
        <v>120</v>
      </c>
      <c r="G26" s="54">
        <v>21.12</v>
      </c>
      <c r="H26" s="54">
        <v>17.760000000000002</v>
      </c>
      <c r="I26" s="55">
        <v>0.3</v>
      </c>
      <c r="J26" s="54">
        <v>245.36250000000007</v>
      </c>
      <c r="K26" s="131" t="s">
        <v>121</v>
      </c>
      <c r="L26" s="54">
        <v>61.13</v>
      </c>
    </row>
    <row r="27" spans="1:12" ht="15" x14ac:dyDescent="0.25">
      <c r="A27" s="12"/>
      <c r="B27" s="13"/>
      <c r="C27" s="9"/>
      <c r="D27" s="111"/>
      <c r="E27" s="52" t="s">
        <v>138</v>
      </c>
      <c r="F27" s="116">
        <v>150</v>
      </c>
      <c r="G27" s="49">
        <v>3.78</v>
      </c>
      <c r="H27" s="49">
        <v>7.14</v>
      </c>
      <c r="I27" s="49">
        <v>39.6</v>
      </c>
      <c r="J27" s="49">
        <v>237.58650450000002</v>
      </c>
      <c r="K27" s="56" t="s">
        <v>131</v>
      </c>
      <c r="L27" s="49">
        <v>15.55</v>
      </c>
    </row>
    <row r="28" spans="1:12" ht="15" x14ac:dyDescent="0.25">
      <c r="A28" s="12"/>
      <c r="B28" s="13"/>
      <c r="C28" s="9"/>
      <c r="D28" s="113" t="s">
        <v>22</v>
      </c>
      <c r="E28" s="47" t="s">
        <v>51</v>
      </c>
      <c r="F28" s="48">
        <v>200</v>
      </c>
      <c r="G28" s="49">
        <v>1.02</v>
      </c>
      <c r="H28" s="49">
        <v>0.06</v>
      </c>
      <c r="I28" s="49">
        <v>23.18</v>
      </c>
      <c r="J28" s="48">
        <v>87.598919999999993</v>
      </c>
      <c r="K28" s="51" t="s">
        <v>55</v>
      </c>
      <c r="L28" s="49">
        <v>25</v>
      </c>
    </row>
    <row r="29" spans="1:12" ht="15" x14ac:dyDescent="0.25">
      <c r="A29" s="12"/>
      <c r="B29" s="13"/>
      <c r="C29" s="9"/>
      <c r="D29" s="113" t="s">
        <v>23</v>
      </c>
      <c r="E29" s="166" t="s">
        <v>52</v>
      </c>
      <c r="F29" s="48">
        <v>30</v>
      </c>
      <c r="G29" s="49">
        <v>1.98</v>
      </c>
      <c r="H29" s="49">
        <v>0.2</v>
      </c>
      <c r="I29" s="49">
        <v>14.01</v>
      </c>
      <c r="J29" s="48">
        <v>67.170299999999997</v>
      </c>
      <c r="K29" s="51" t="s">
        <v>47</v>
      </c>
      <c r="L29" s="49">
        <v>4.8</v>
      </c>
    </row>
    <row r="30" spans="1:12" ht="15" x14ac:dyDescent="0.25">
      <c r="A30" s="12"/>
      <c r="B30" s="13"/>
      <c r="C30" s="9"/>
      <c r="D30" s="113" t="s">
        <v>24</v>
      </c>
      <c r="E30" s="167"/>
      <c r="F30" s="133"/>
      <c r="G30" s="133"/>
      <c r="H30" s="133"/>
      <c r="I30" s="133"/>
      <c r="J30" s="133"/>
      <c r="K30" s="51" t="s">
        <v>47</v>
      </c>
      <c r="L30" s="133"/>
    </row>
    <row r="31" spans="1:12" ht="15" x14ac:dyDescent="0.25">
      <c r="A31" s="12"/>
      <c r="B31" s="13"/>
      <c r="C31" s="9"/>
      <c r="D31" s="111"/>
      <c r="E31" s="166" t="s">
        <v>45</v>
      </c>
      <c r="F31" s="48">
        <v>20</v>
      </c>
      <c r="G31" s="49">
        <v>1.32</v>
      </c>
      <c r="H31" s="49">
        <v>0.24</v>
      </c>
      <c r="I31" s="49">
        <v>6.68</v>
      </c>
      <c r="J31" s="48">
        <v>38.676000000000002</v>
      </c>
      <c r="K31" s="51" t="s">
        <v>47</v>
      </c>
      <c r="L31" s="49">
        <v>3.7</v>
      </c>
    </row>
    <row r="32" spans="1:12" ht="15" x14ac:dyDescent="0.25">
      <c r="A32" s="12"/>
      <c r="B32" s="13"/>
      <c r="C32" s="9"/>
      <c r="D32" s="5"/>
      <c r="E32" s="47" t="s">
        <v>44</v>
      </c>
      <c r="F32" s="48">
        <v>10</v>
      </c>
      <c r="G32" s="49">
        <v>0.08</v>
      </c>
      <c r="H32" s="49">
        <v>7.25</v>
      </c>
      <c r="I32" s="49">
        <v>0.13</v>
      </c>
      <c r="J32" s="48">
        <v>66.063999999999993</v>
      </c>
      <c r="K32" s="168"/>
      <c r="L32" s="49">
        <v>12.47</v>
      </c>
    </row>
    <row r="33" spans="1:12" ht="15" x14ac:dyDescent="0.25">
      <c r="A33" s="14"/>
      <c r="B33" s="15"/>
      <c r="C33" s="6"/>
      <c r="D33" s="16" t="s">
        <v>33</v>
      </c>
      <c r="E33" s="7"/>
      <c r="F33" s="122">
        <f>SUM(F26:F32)</f>
        <v>410</v>
      </c>
      <c r="G33" s="105">
        <f>SUM(G26:G32)</f>
        <v>29.3</v>
      </c>
      <c r="H33" s="17">
        <f>SUM(H26:H32)</f>
        <v>32.65</v>
      </c>
      <c r="I33" s="17">
        <f>SUM(I26:I32)</f>
        <v>83.9</v>
      </c>
      <c r="J33" s="151">
        <f>SUM(J26:J32)</f>
        <v>742.45822450000014</v>
      </c>
      <c r="K33" s="23"/>
      <c r="L33" s="17">
        <f>SUM(L26:L32)</f>
        <v>122.65</v>
      </c>
    </row>
    <row r="34" spans="1:12" ht="15" x14ac:dyDescent="0.25">
      <c r="A34" s="11">
        <f>A26</f>
        <v>1</v>
      </c>
      <c r="B34" s="11">
        <f>B26</f>
        <v>2</v>
      </c>
      <c r="C34" s="8" t="s">
        <v>25</v>
      </c>
      <c r="D34" s="113" t="s">
        <v>26</v>
      </c>
      <c r="E34" s="47"/>
      <c r="F34" s="144"/>
      <c r="G34" s="49"/>
      <c r="H34" s="49"/>
      <c r="I34" s="50"/>
      <c r="J34" s="48"/>
      <c r="K34" s="51"/>
      <c r="L34" s="49"/>
    </row>
    <row r="35" spans="1:12" ht="15" x14ac:dyDescent="0.25">
      <c r="A35" s="12"/>
      <c r="B35" s="13"/>
      <c r="C35" s="9"/>
      <c r="D35" s="113" t="s">
        <v>27</v>
      </c>
      <c r="E35" s="52" t="s">
        <v>122</v>
      </c>
      <c r="F35" s="53">
        <v>200</v>
      </c>
      <c r="G35" s="54">
        <v>4.82</v>
      </c>
      <c r="H35" s="54">
        <v>4.3899999999999997</v>
      </c>
      <c r="I35" s="55">
        <v>16.41</v>
      </c>
      <c r="J35" s="53">
        <v>131.25628800000001</v>
      </c>
      <c r="K35" s="56" t="s">
        <v>56</v>
      </c>
      <c r="L35" s="54">
        <v>46.27</v>
      </c>
    </row>
    <row r="36" spans="1:12" ht="15" x14ac:dyDescent="0.25">
      <c r="A36" s="12"/>
      <c r="B36" s="13"/>
      <c r="C36" s="9"/>
      <c r="D36" s="113" t="s">
        <v>28</v>
      </c>
      <c r="E36" s="47" t="s">
        <v>137</v>
      </c>
      <c r="F36" s="142" t="s">
        <v>120</v>
      </c>
      <c r="G36" s="49">
        <v>21.12</v>
      </c>
      <c r="H36" s="49">
        <v>17.760000000000002</v>
      </c>
      <c r="I36" s="50">
        <v>0.3</v>
      </c>
      <c r="J36" s="49">
        <v>245.36250000000007</v>
      </c>
      <c r="K36" s="51" t="s">
        <v>121</v>
      </c>
      <c r="L36" s="49">
        <v>61.13</v>
      </c>
    </row>
    <row r="37" spans="1:12" ht="15" x14ac:dyDescent="0.25">
      <c r="A37" s="12"/>
      <c r="B37" s="13"/>
      <c r="C37" s="9"/>
      <c r="D37" s="113" t="s">
        <v>29</v>
      </c>
      <c r="E37" s="52" t="s">
        <v>138</v>
      </c>
      <c r="F37" s="116">
        <v>150</v>
      </c>
      <c r="G37" s="54">
        <v>3.78</v>
      </c>
      <c r="H37" s="54">
        <v>7.14</v>
      </c>
      <c r="I37" s="55">
        <v>39.6</v>
      </c>
      <c r="J37" s="54">
        <v>237.58650450000002</v>
      </c>
      <c r="K37" s="56" t="s">
        <v>131</v>
      </c>
      <c r="L37" s="54">
        <v>15.55</v>
      </c>
    </row>
    <row r="38" spans="1:12" ht="15" x14ac:dyDescent="0.25">
      <c r="A38" s="12"/>
      <c r="B38" s="13"/>
      <c r="C38" s="9"/>
      <c r="D38" s="113" t="s">
        <v>30</v>
      </c>
      <c r="E38" s="47" t="s">
        <v>51</v>
      </c>
      <c r="F38" s="48">
        <v>200</v>
      </c>
      <c r="G38" s="49">
        <v>1.02</v>
      </c>
      <c r="H38" s="49">
        <v>0.06</v>
      </c>
      <c r="I38" s="50">
        <v>23.18</v>
      </c>
      <c r="J38" s="48">
        <v>87.598919999999993</v>
      </c>
      <c r="K38" s="51" t="s">
        <v>55</v>
      </c>
      <c r="L38" s="49">
        <v>25</v>
      </c>
    </row>
    <row r="39" spans="1:12" ht="15" x14ac:dyDescent="0.25">
      <c r="A39" s="12"/>
      <c r="B39" s="13"/>
      <c r="C39" s="9"/>
      <c r="D39" s="113" t="s">
        <v>31</v>
      </c>
      <c r="E39" s="47" t="s">
        <v>52</v>
      </c>
      <c r="F39" s="48">
        <v>40</v>
      </c>
      <c r="G39" s="49">
        <v>2.64</v>
      </c>
      <c r="H39" s="49">
        <v>0.26</v>
      </c>
      <c r="I39" s="50">
        <v>18.760000000000002</v>
      </c>
      <c r="J39" s="49">
        <v>89.560399999999987</v>
      </c>
      <c r="K39" s="51" t="s">
        <v>47</v>
      </c>
      <c r="L39" s="49">
        <v>5.76</v>
      </c>
    </row>
    <row r="40" spans="1:12" ht="15" x14ac:dyDescent="0.25">
      <c r="A40" s="12"/>
      <c r="B40" s="13"/>
      <c r="C40" s="9"/>
      <c r="D40" s="113" t="s">
        <v>32</v>
      </c>
      <c r="E40" s="47" t="s">
        <v>45</v>
      </c>
      <c r="F40" s="48">
        <v>30</v>
      </c>
      <c r="G40" s="49">
        <v>1.98</v>
      </c>
      <c r="H40" s="49">
        <v>0.36</v>
      </c>
      <c r="I40" s="50">
        <v>12.51</v>
      </c>
      <c r="J40" s="49">
        <v>58.013999999999996</v>
      </c>
      <c r="K40" s="51" t="s">
        <v>47</v>
      </c>
      <c r="L40" s="49">
        <v>5.55</v>
      </c>
    </row>
    <row r="41" spans="1:12" ht="15" x14ac:dyDescent="0.25">
      <c r="A41" s="12"/>
      <c r="B41" s="13"/>
      <c r="C41" s="9"/>
      <c r="D41" s="111"/>
      <c r="E41" s="47" t="s">
        <v>44</v>
      </c>
      <c r="F41" s="48">
        <v>10</v>
      </c>
      <c r="G41" s="49">
        <v>0.08</v>
      </c>
      <c r="H41" s="49">
        <v>7.25</v>
      </c>
      <c r="I41" s="50">
        <v>0.13</v>
      </c>
      <c r="J41" s="48">
        <v>66.063999999999993</v>
      </c>
      <c r="K41" s="51" t="s">
        <v>47</v>
      </c>
      <c r="L41" s="49">
        <v>12.47</v>
      </c>
    </row>
    <row r="42" spans="1:12" ht="15.75" thickBot="1" x14ac:dyDescent="0.3">
      <c r="A42" s="12"/>
      <c r="B42" s="13"/>
      <c r="C42" s="9"/>
      <c r="D42" s="5"/>
      <c r="E42" s="57"/>
      <c r="F42" s="58"/>
      <c r="G42" s="58"/>
      <c r="H42" s="58"/>
      <c r="I42" s="58"/>
      <c r="J42" s="58"/>
      <c r="K42" s="59"/>
      <c r="L42" s="120"/>
    </row>
    <row r="43" spans="1:12" ht="15" x14ac:dyDescent="0.25">
      <c r="A43" s="14"/>
      <c r="B43" s="15"/>
      <c r="C43" s="6"/>
      <c r="D43" s="16" t="s">
        <v>33</v>
      </c>
      <c r="E43" s="7"/>
      <c r="F43" s="122">
        <v>720</v>
      </c>
      <c r="G43" s="17">
        <f>SUM(G34:G42)</f>
        <v>35.44</v>
      </c>
      <c r="H43" s="105">
        <f>SUM(H34:H42)</f>
        <v>37.22</v>
      </c>
      <c r="I43" s="105">
        <f>SUM(I34:I42)</f>
        <v>110.89000000000001</v>
      </c>
      <c r="J43" s="152">
        <f>SUM(J34:J42)</f>
        <v>915.44261250000011</v>
      </c>
      <c r="K43" s="23"/>
      <c r="L43" s="17">
        <f>SUM(L34:L42)</f>
        <v>171.73</v>
      </c>
    </row>
    <row r="44" spans="1:12" ht="15.75" customHeight="1" thickBot="1" x14ac:dyDescent="0.25">
      <c r="A44" s="31">
        <f>A26</f>
        <v>1</v>
      </c>
      <c r="B44" s="31">
        <f>B26</f>
        <v>2</v>
      </c>
      <c r="C44" s="180" t="s">
        <v>4</v>
      </c>
      <c r="D44" s="181"/>
      <c r="E44" s="29"/>
      <c r="F44" s="30">
        <f>F33+F43</f>
        <v>1130</v>
      </c>
      <c r="G44" s="30">
        <f t="shared" ref="G44" si="1">G33+G43</f>
        <v>64.739999999999995</v>
      </c>
      <c r="H44" s="30">
        <f t="shared" ref="H44" si="2">H33+H43</f>
        <v>69.87</v>
      </c>
      <c r="I44" s="30">
        <f t="shared" ref="I44" si="3">I33+I43</f>
        <v>194.79000000000002</v>
      </c>
      <c r="J44" s="30">
        <f t="shared" ref="J44:L44" si="4">J33+J43</f>
        <v>1657.9008370000001</v>
      </c>
      <c r="K44" s="30"/>
      <c r="L44" s="30">
        <f t="shared" si="4"/>
        <v>294.38</v>
      </c>
    </row>
    <row r="45" spans="1:12" ht="15" x14ac:dyDescent="0.25">
      <c r="A45" s="18">
        <v>1</v>
      </c>
      <c r="B45" s="19">
        <v>3</v>
      </c>
      <c r="C45" s="20" t="s">
        <v>20</v>
      </c>
      <c r="D45" s="110" t="s">
        <v>21</v>
      </c>
      <c r="E45" s="128" t="s">
        <v>123</v>
      </c>
      <c r="F45" s="165" t="s">
        <v>120</v>
      </c>
      <c r="G45" s="54">
        <v>12.54</v>
      </c>
      <c r="H45" s="54">
        <v>1.81</v>
      </c>
      <c r="I45" s="55">
        <v>8.7100000000000009</v>
      </c>
      <c r="J45" s="54">
        <v>100.8416826</v>
      </c>
      <c r="K45" s="131" t="s">
        <v>124</v>
      </c>
      <c r="L45" s="54">
        <v>80.2</v>
      </c>
    </row>
    <row r="46" spans="1:12" ht="15" x14ac:dyDescent="0.25">
      <c r="A46" s="21"/>
      <c r="B46" s="13"/>
      <c r="C46" s="9"/>
      <c r="D46" s="111"/>
      <c r="E46" s="47" t="s">
        <v>58</v>
      </c>
      <c r="F46" s="48">
        <v>150</v>
      </c>
      <c r="G46" s="49">
        <v>3.11</v>
      </c>
      <c r="H46" s="49">
        <v>3.67</v>
      </c>
      <c r="I46" s="50">
        <v>20.37</v>
      </c>
      <c r="J46" s="48">
        <v>132.5857125</v>
      </c>
      <c r="K46" s="51" t="s">
        <v>60</v>
      </c>
      <c r="L46" s="49">
        <v>24.5</v>
      </c>
    </row>
    <row r="47" spans="1:12" ht="15" x14ac:dyDescent="0.25">
      <c r="A47" s="21"/>
      <c r="B47" s="13"/>
      <c r="C47" s="9"/>
      <c r="D47" s="113" t="s">
        <v>22</v>
      </c>
      <c r="E47" s="52" t="s">
        <v>72</v>
      </c>
      <c r="F47" s="116">
        <v>200</v>
      </c>
      <c r="G47" s="54">
        <v>0.08</v>
      </c>
      <c r="H47" s="54">
        <v>0.02</v>
      </c>
      <c r="I47" s="55">
        <v>9.84</v>
      </c>
      <c r="J47" s="54">
        <v>37.802231999999989</v>
      </c>
      <c r="K47" s="56" t="s">
        <v>73</v>
      </c>
      <c r="L47" s="54">
        <v>6</v>
      </c>
    </row>
    <row r="48" spans="1:12" ht="15" x14ac:dyDescent="0.25">
      <c r="A48" s="21"/>
      <c r="B48" s="13"/>
      <c r="C48" s="9"/>
      <c r="D48" s="113" t="s">
        <v>23</v>
      </c>
      <c r="E48" s="47" t="s">
        <v>52</v>
      </c>
      <c r="F48" s="48">
        <v>40</v>
      </c>
      <c r="G48" s="49">
        <v>2.64</v>
      </c>
      <c r="H48" s="49">
        <v>0.26</v>
      </c>
      <c r="I48" s="49">
        <v>18.760000000000002</v>
      </c>
      <c r="J48" s="49">
        <v>89.560399999999987</v>
      </c>
      <c r="K48" s="51" t="s">
        <v>47</v>
      </c>
      <c r="L48" s="49">
        <v>6.4</v>
      </c>
    </row>
    <row r="49" spans="1:12" ht="15" x14ac:dyDescent="0.25">
      <c r="A49" s="21"/>
      <c r="B49" s="13"/>
      <c r="C49" s="9"/>
      <c r="D49" s="113" t="s">
        <v>24</v>
      </c>
      <c r="E49" s="133"/>
      <c r="F49" s="133"/>
      <c r="G49" s="133"/>
      <c r="H49" s="133"/>
      <c r="I49" s="133"/>
      <c r="J49" s="133"/>
      <c r="K49" s="133"/>
      <c r="L49" s="133"/>
    </row>
    <row r="50" spans="1:12" ht="15" x14ac:dyDescent="0.25">
      <c r="A50" s="21"/>
      <c r="B50" s="13"/>
      <c r="C50" s="9"/>
      <c r="D50" s="111"/>
      <c r="E50" s="47" t="s">
        <v>45</v>
      </c>
      <c r="F50" s="48">
        <v>30</v>
      </c>
      <c r="G50" s="49">
        <v>1.98</v>
      </c>
      <c r="H50" s="49">
        <v>0.36</v>
      </c>
      <c r="I50" s="50">
        <v>12.51</v>
      </c>
      <c r="J50" s="49">
        <v>58.013999999999996</v>
      </c>
      <c r="K50" s="51" t="s">
        <v>47</v>
      </c>
      <c r="L50" s="49">
        <v>5.55</v>
      </c>
    </row>
    <row r="51" spans="1:12" ht="15" x14ac:dyDescent="0.25">
      <c r="A51" s="21"/>
      <c r="B51" s="13"/>
      <c r="C51" s="9"/>
      <c r="D51" s="5"/>
      <c r="E51" s="52"/>
      <c r="F51" s="145"/>
      <c r="G51" s="54"/>
      <c r="H51" s="54"/>
      <c r="I51" s="55"/>
      <c r="J51" s="54"/>
      <c r="K51" s="56"/>
      <c r="L51" s="49"/>
    </row>
    <row r="52" spans="1:12" ht="15.75" thickBot="1" x14ac:dyDescent="0.3">
      <c r="A52" s="22"/>
      <c r="B52" s="15"/>
      <c r="C52" s="6"/>
      <c r="D52" s="16" t="s">
        <v>33</v>
      </c>
      <c r="E52" s="7"/>
      <c r="F52" s="122">
        <f>SUM(F45:F51)</f>
        <v>420</v>
      </c>
      <c r="G52" s="105">
        <f>SUM(G45:G51)</f>
        <v>20.349999999999998</v>
      </c>
      <c r="H52" s="17">
        <f t="shared" ref="H52" si="5">SUM(H45:H51)</f>
        <v>6.12</v>
      </c>
      <c r="I52" s="17">
        <f t="shared" ref="I52" si="6">SUM(I45:I51)</f>
        <v>70.190000000000012</v>
      </c>
      <c r="J52" s="153">
        <f t="shared" ref="J52:L52" si="7">SUM(J45:J51)</f>
        <v>418.80402709999998</v>
      </c>
      <c r="K52" s="23"/>
      <c r="L52" s="17">
        <f t="shared" si="7"/>
        <v>122.65</v>
      </c>
    </row>
    <row r="53" spans="1:12" ht="15" x14ac:dyDescent="0.25">
      <c r="A53" s="24">
        <f>A45</f>
        <v>1</v>
      </c>
      <c r="B53" s="11">
        <f>B45</f>
        <v>3</v>
      </c>
      <c r="C53" s="8" t="s">
        <v>25</v>
      </c>
      <c r="D53" s="113" t="s">
        <v>26</v>
      </c>
      <c r="E53" s="52"/>
      <c r="F53" s="116"/>
      <c r="G53" s="54"/>
      <c r="H53" s="54"/>
      <c r="I53" s="55"/>
      <c r="J53" s="54"/>
      <c r="K53" s="56"/>
      <c r="L53" s="46"/>
    </row>
    <row r="54" spans="1:12" ht="15" x14ac:dyDescent="0.25">
      <c r="A54" s="21"/>
      <c r="B54" s="13"/>
      <c r="C54" s="9"/>
      <c r="D54" s="113" t="s">
        <v>27</v>
      </c>
      <c r="E54" s="47" t="s">
        <v>61</v>
      </c>
      <c r="F54" s="138" t="s">
        <v>125</v>
      </c>
      <c r="G54" s="49">
        <v>2.56</v>
      </c>
      <c r="H54" s="49">
        <v>1.96</v>
      </c>
      <c r="I54" s="50">
        <v>17.350000000000001</v>
      </c>
      <c r="J54" s="49">
        <v>102</v>
      </c>
      <c r="K54" s="51" t="s">
        <v>62</v>
      </c>
      <c r="L54" s="54">
        <v>39.14</v>
      </c>
    </row>
    <row r="55" spans="1:12" ht="15" x14ac:dyDescent="0.25">
      <c r="A55" s="21"/>
      <c r="B55" s="13"/>
      <c r="C55" s="9"/>
      <c r="D55" s="113" t="s">
        <v>28</v>
      </c>
      <c r="E55" s="47" t="s">
        <v>123</v>
      </c>
      <c r="F55" s="138" t="s">
        <v>120</v>
      </c>
      <c r="G55" s="49">
        <v>3.73</v>
      </c>
      <c r="H55" s="49">
        <v>4.4000000000000004</v>
      </c>
      <c r="I55" s="50">
        <v>26.49</v>
      </c>
      <c r="J55" s="49">
        <v>159.10285500000001</v>
      </c>
      <c r="K55" s="51" t="s">
        <v>124</v>
      </c>
      <c r="L55" s="49">
        <v>29.39</v>
      </c>
    </row>
    <row r="56" spans="1:12" ht="15" x14ac:dyDescent="0.25">
      <c r="A56" s="21"/>
      <c r="B56" s="13"/>
      <c r="C56" s="9"/>
      <c r="D56" s="113" t="s">
        <v>29</v>
      </c>
      <c r="E56" s="47" t="s">
        <v>58</v>
      </c>
      <c r="F56" s="138">
        <v>180</v>
      </c>
      <c r="G56" s="49">
        <v>12.54</v>
      </c>
      <c r="H56" s="49">
        <v>1.81</v>
      </c>
      <c r="I56" s="50">
        <v>8.7100000000000009</v>
      </c>
      <c r="J56" s="49">
        <v>100.8416826</v>
      </c>
      <c r="K56" s="51" t="s">
        <v>60</v>
      </c>
      <c r="L56" s="49">
        <v>80.2</v>
      </c>
    </row>
    <row r="57" spans="1:12" ht="15" x14ac:dyDescent="0.25">
      <c r="A57" s="21"/>
      <c r="B57" s="13"/>
      <c r="C57" s="9"/>
      <c r="D57" s="113" t="s">
        <v>30</v>
      </c>
      <c r="E57" s="52" t="s">
        <v>72</v>
      </c>
      <c r="F57" s="116">
        <v>200</v>
      </c>
      <c r="G57" s="54">
        <v>0.08</v>
      </c>
      <c r="H57" s="54">
        <v>0.02</v>
      </c>
      <c r="I57" s="55">
        <v>9.84</v>
      </c>
      <c r="J57" s="54">
        <v>37.802231999999989</v>
      </c>
      <c r="K57" s="56" t="s">
        <v>73</v>
      </c>
      <c r="L57" s="54">
        <v>6</v>
      </c>
    </row>
    <row r="58" spans="1:12" ht="15" x14ac:dyDescent="0.25">
      <c r="A58" s="21"/>
      <c r="B58" s="13"/>
      <c r="C58" s="9"/>
      <c r="D58" s="113" t="s">
        <v>31</v>
      </c>
      <c r="E58" s="47" t="s">
        <v>52</v>
      </c>
      <c r="F58" s="138">
        <v>60</v>
      </c>
      <c r="G58" s="49">
        <v>3.97</v>
      </c>
      <c r="H58" s="49">
        <v>0.39</v>
      </c>
      <c r="I58" s="50">
        <v>28.14</v>
      </c>
      <c r="J58" s="49">
        <v>134.34059999999999</v>
      </c>
      <c r="K58" s="51" t="s">
        <v>47</v>
      </c>
      <c r="L58" s="49">
        <v>9.6</v>
      </c>
    </row>
    <row r="59" spans="1:12" ht="15" x14ac:dyDescent="0.25">
      <c r="A59" s="21"/>
      <c r="B59" s="13"/>
      <c r="C59" s="9"/>
      <c r="D59" s="113" t="s">
        <v>32</v>
      </c>
      <c r="E59" s="47" t="s">
        <v>45</v>
      </c>
      <c r="F59" s="138">
        <v>40</v>
      </c>
      <c r="G59" s="49">
        <v>2.64</v>
      </c>
      <c r="H59" s="49">
        <v>0.48</v>
      </c>
      <c r="I59" s="50">
        <v>16.68</v>
      </c>
      <c r="J59" s="49">
        <v>77.352000000000004</v>
      </c>
      <c r="K59" s="51" t="s">
        <v>47</v>
      </c>
      <c r="L59" s="49">
        <v>7.4</v>
      </c>
    </row>
    <row r="60" spans="1:12" ht="15" x14ac:dyDescent="0.25">
      <c r="A60" s="21"/>
      <c r="B60" s="13"/>
      <c r="C60" s="9"/>
      <c r="D60" s="111"/>
      <c r="E60" s="47"/>
      <c r="F60" s="146"/>
      <c r="G60" s="49"/>
      <c r="H60" s="49"/>
      <c r="I60" s="50"/>
      <c r="J60" s="179"/>
      <c r="K60" s="51"/>
      <c r="L60" s="49"/>
    </row>
    <row r="61" spans="1:12" ht="15" x14ac:dyDescent="0.25">
      <c r="A61" s="21"/>
      <c r="B61" s="13"/>
      <c r="C61" s="9"/>
      <c r="D61" s="5"/>
      <c r="E61" s="37"/>
      <c r="F61" s="38"/>
      <c r="G61" s="38"/>
      <c r="H61" s="38"/>
      <c r="I61" s="38"/>
      <c r="J61" s="38"/>
      <c r="K61" s="39"/>
      <c r="L61" s="38"/>
    </row>
    <row r="62" spans="1:12" ht="15" x14ac:dyDescent="0.25">
      <c r="A62" s="22"/>
      <c r="B62" s="15"/>
      <c r="C62" s="6"/>
      <c r="D62" s="16" t="s">
        <v>33</v>
      </c>
      <c r="E62" s="7"/>
      <c r="F62" s="126">
        <f>SUM(F54:F61)</f>
        <v>480</v>
      </c>
      <c r="G62" s="105">
        <f>SUM(G53:G61)</f>
        <v>25.519999999999996</v>
      </c>
      <c r="H62" s="105">
        <f>SUM(H53:H61)</f>
        <v>9.06</v>
      </c>
      <c r="I62" s="105">
        <f>SUM(I53:I61)</f>
        <v>107.21000000000001</v>
      </c>
      <c r="J62" s="151">
        <f>SUM(J53:J61)</f>
        <v>611.43936959999996</v>
      </c>
      <c r="K62" s="23"/>
      <c r="L62" s="17">
        <f t="shared" ref="L62" si="8">SUM(L53:L61)</f>
        <v>171.73000000000002</v>
      </c>
    </row>
    <row r="63" spans="1:12" ht="15.75" customHeight="1" thickBot="1" x14ac:dyDescent="0.25">
      <c r="A63" s="27">
        <f>A45</f>
        <v>1</v>
      </c>
      <c r="B63" s="28">
        <f>B45</f>
        <v>3</v>
      </c>
      <c r="C63" s="180" t="s">
        <v>4</v>
      </c>
      <c r="D63" s="181"/>
      <c r="E63" s="29"/>
      <c r="F63" s="30">
        <f>F52+F62</f>
        <v>900</v>
      </c>
      <c r="G63" s="30">
        <f t="shared" ref="G63" si="9">G52+G62</f>
        <v>45.86999999999999</v>
      </c>
      <c r="H63" s="30">
        <f t="shared" ref="H63" si="10">H52+H62</f>
        <v>15.18</v>
      </c>
      <c r="I63" s="30">
        <f t="shared" ref="I63" si="11">I52+I62</f>
        <v>177.40000000000003</v>
      </c>
      <c r="J63" s="30">
        <f t="shared" ref="J63:L63" si="12">J52+J62</f>
        <v>1030.2433966999999</v>
      </c>
      <c r="K63" s="30"/>
      <c r="L63" s="30">
        <f t="shared" si="12"/>
        <v>294.38</v>
      </c>
    </row>
    <row r="64" spans="1:12" ht="15" x14ac:dyDescent="0.25">
      <c r="A64" s="18">
        <v>1</v>
      </c>
      <c r="B64" s="19">
        <v>4</v>
      </c>
      <c r="C64" s="20" t="s">
        <v>20</v>
      </c>
      <c r="D64" s="110" t="s">
        <v>21</v>
      </c>
      <c r="E64" s="52" t="s">
        <v>63</v>
      </c>
      <c r="F64" s="53">
        <v>90</v>
      </c>
      <c r="G64" s="54">
        <v>11.14</v>
      </c>
      <c r="H64" s="54">
        <v>29.38</v>
      </c>
      <c r="I64" s="55">
        <v>4.83</v>
      </c>
      <c r="J64" s="54">
        <v>327.30030000000005</v>
      </c>
      <c r="K64" s="56" t="s">
        <v>65</v>
      </c>
      <c r="L64" s="54">
        <v>73.650000000000006</v>
      </c>
    </row>
    <row r="65" spans="1:12" ht="15" x14ac:dyDescent="0.25">
      <c r="A65" s="21"/>
      <c r="B65" s="13"/>
      <c r="C65" s="9"/>
      <c r="D65" s="111"/>
      <c r="E65" s="47" t="s">
        <v>64</v>
      </c>
      <c r="F65" s="48">
        <v>150</v>
      </c>
      <c r="G65" s="49">
        <v>8.3000000000000007</v>
      </c>
      <c r="H65" s="49">
        <v>5.56</v>
      </c>
      <c r="I65" s="50">
        <v>40.200000000000003</v>
      </c>
      <c r="J65" s="49">
        <v>233.799812</v>
      </c>
      <c r="K65" s="51" t="s">
        <v>66</v>
      </c>
      <c r="L65" s="49">
        <v>21.32</v>
      </c>
    </row>
    <row r="66" spans="1:12" ht="15" x14ac:dyDescent="0.25">
      <c r="A66" s="21"/>
      <c r="B66" s="13"/>
      <c r="C66" s="9"/>
      <c r="D66" s="113" t="s">
        <v>22</v>
      </c>
      <c r="E66" s="47" t="s">
        <v>42</v>
      </c>
      <c r="F66" s="138">
        <v>200</v>
      </c>
      <c r="G66" s="49">
        <v>0.24</v>
      </c>
      <c r="H66" s="49">
        <v>0.1</v>
      </c>
      <c r="I66" s="50">
        <v>14.6</v>
      </c>
      <c r="J66" s="49">
        <v>55.735010000000003</v>
      </c>
      <c r="K66" s="51" t="s">
        <v>46</v>
      </c>
      <c r="L66" s="49">
        <v>17.329999999999998</v>
      </c>
    </row>
    <row r="67" spans="1:12" ht="15" x14ac:dyDescent="0.25">
      <c r="A67" s="21"/>
      <c r="B67" s="13"/>
      <c r="C67" s="9"/>
      <c r="D67" s="113" t="s">
        <v>23</v>
      </c>
      <c r="E67" s="47" t="s">
        <v>52</v>
      </c>
      <c r="F67" s="48">
        <v>30</v>
      </c>
      <c r="G67" s="49">
        <v>1.98</v>
      </c>
      <c r="H67" s="49">
        <v>0.2</v>
      </c>
      <c r="I67" s="50">
        <v>14.01</v>
      </c>
      <c r="J67" s="49">
        <v>67.170299999999997</v>
      </c>
      <c r="K67" s="51" t="s">
        <v>47</v>
      </c>
      <c r="L67" s="49">
        <v>4.8</v>
      </c>
    </row>
    <row r="68" spans="1:12" ht="15" x14ac:dyDescent="0.25">
      <c r="A68" s="21"/>
      <c r="B68" s="13"/>
      <c r="C68" s="9"/>
      <c r="D68" s="113" t="s">
        <v>24</v>
      </c>
      <c r="E68" s="47"/>
      <c r="F68" s="48"/>
      <c r="G68" s="49"/>
      <c r="H68" s="49"/>
      <c r="I68" s="50"/>
      <c r="J68" s="49"/>
      <c r="K68" s="51"/>
      <c r="L68" s="49"/>
    </row>
    <row r="69" spans="1:12" ht="15" x14ac:dyDescent="0.25">
      <c r="A69" s="21"/>
      <c r="B69" s="13"/>
      <c r="C69" s="9"/>
      <c r="D69" s="111"/>
      <c r="E69" s="47" t="s">
        <v>45</v>
      </c>
      <c r="F69" s="48">
        <v>30</v>
      </c>
      <c r="G69" s="49">
        <v>1.98</v>
      </c>
      <c r="H69" s="49">
        <v>0.36</v>
      </c>
      <c r="I69" s="50">
        <v>12.51</v>
      </c>
      <c r="J69" s="49">
        <v>58.01</v>
      </c>
      <c r="K69" s="51" t="s">
        <v>47</v>
      </c>
      <c r="L69" s="49">
        <v>5.55</v>
      </c>
    </row>
    <row r="70" spans="1:12" ht="15" x14ac:dyDescent="0.25">
      <c r="A70" s="21"/>
      <c r="B70" s="13"/>
      <c r="C70" s="9"/>
      <c r="D70" s="111"/>
      <c r="E70" s="173"/>
      <c r="F70" s="174"/>
      <c r="G70" s="54"/>
      <c r="H70" s="54"/>
      <c r="I70" s="55"/>
      <c r="J70" s="54"/>
      <c r="K70" s="164"/>
      <c r="L70" s="54"/>
    </row>
    <row r="71" spans="1:12" ht="15" x14ac:dyDescent="0.25">
      <c r="A71" s="22"/>
      <c r="B71" s="15"/>
      <c r="C71" s="6"/>
      <c r="D71" s="16" t="s">
        <v>33</v>
      </c>
      <c r="E71" s="7"/>
      <c r="F71" s="105">
        <f>SUM(F64:F70)</f>
        <v>500</v>
      </c>
      <c r="G71" s="105">
        <f t="shared" ref="G71:J71" si="13">SUM(G64:G70)</f>
        <v>23.64</v>
      </c>
      <c r="H71" s="105">
        <f t="shared" si="13"/>
        <v>35.6</v>
      </c>
      <c r="I71" s="105">
        <f t="shared" si="13"/>
        <v>86.15</v>
      </c>
      <c r="J71" s="151">
        <f t="shared" si="13"/>
        <v>742.01542200000006</v>
      </c>
      <c r="K71" s="23"/>
      <c r="L71" s="105">
        <f>SUM(L64:L70)</f>
        <v>122.64999999999999</v>
      </c>
    </row>
    <row r="72" spans="1:12" ht="15" x14ac:dyDescent="0.25">
      <c r="A72" s="24">
        <f>A64</f>
        <v>1</v>
      </c>
      <c r="B72" s="11">
        <f>B64</f>
        <v>4</v>
      </c>
      <c r="C72" s="8" t="s">
        <v>25</v>
      </c>
      <c r="D72" s="161" t="s">
        <v>26</v>
      </c>
      <c r="E72" s="162"/>
      <c r="F72" s="163"/>
      <c r="G72" s="54"/>
      <c r="H72" s="54"/>
      <c r="I72" s="55"/>
      <c r="J72" s="54"/>
      <c r="K72" s="164"/>
      <c r="L72" s="54"/>
    </row>
    <row r="73" spans="1:12" ht="15" x14ac:dyDescent="0.25">
      <c r="A73" s="21"/>
      <c r="B73" s="13"/>
      <c r="C73" s="9"/>
      <c r="D73" s="113" t="s">
        <v>27</v>
      </c>
      <c r="E73" s="47" t="s">
        <v>67</v>
      </c>
      <c r="F73" s="138">
        <v>200</v>
      </c>
      <c r="G73" s="49">
        <v>1.97</v>
      </c>
      <c r="H73" s="49">
        <v>4.34</v>
      </c>
      <c r="I73" s="50">
        <v>13.28</v>
      </c>
      <c r="J73" s="48">
        <v>104.93762</v>
      </c>
      <c r="K73" s="51" t="s">
        <v>68</v>
      </c>
      <c r="L73" s="49">
        <v>47.6</v>
      </c>
    </row>
    <row r="74" spans="1:12" ht="15" x14ac:dyDescent="0.25">
      <c r="A74" s="21"/>
      <c r="B74" s="13"/>
      <c r="C74" s="9"/>
      <c r="D74" s="113" t="s">
        <v>28</v>
      </c>
      <c r="E74" s="47" t="s">
        <v>63</v>
      </c>
      <c r="F74" s="138">
        <v>90</v>
      </c>
      <c r="G74" s="49">
        <v>11.14</v>
      </c>
      <c r="H74" s="49">
        <v>29.38</v>
      </c>
      <c r="I74" s="50">
        <v>4.83</v>
      </c>
      <c r="J74" s="49">
        <v>327.30030000000005</v>
      </c>
      <c r="K74" s="51" t="s">
        <v>65</v>
      </c>
      <c r="L74" s="49">
        <v>73.650000000000006</v>
      </c>
    </row>
    <row r="75" spans="1:12" ht="15" x14ac:dyDescent="0.25">
      <c r="A75" s="21"/>
      <c r="B75" s="13"/>
      <c r="C75" s="9"/>
      <c r="D75" s="113" t="s">
        <v>29</v>
      </c>
      <c r="E75" s="47" t="s">
        <v>64</v>
      </c>
      <c r="F75" s="138">
        <v>150</v>
      </c>
      <c r="G75" s="49">
        <v>8.3000000000000007</v>
      </c>
      <c r="H75" s="49">
        <v>5.56</v>
      </c>
      <c r="I75" s="50">
        <v>40.200000000000003</v>
      </c>
      <c r="J75" s="49">
        <v>233.79981199999997</v>
      </c>
      <c r="K75" s="51" t="s">
        <v>66</v>
      </c>
      <c r="L75" s="49">
        <v>21.32</v>
      </c>
    </row>
    <row r="76" spans="1:12" ht="15" x14ac:dyDescent="0.25">
      <c r="A76" s="21"/>
      <c r="B76" s="13"/>
      <c r="C76" s="9"/>
      <c r="D76" s="113" t="s">
        <v>30</v>
      </c>
      <c r="E76" s="47" t="s">
        <v>42</v>
      </c>
      <c r="F76" s="138">
        <v>200</v>
      </c>
      <c r="G76" s="49">
        <v>0.24</v>
      </c>
      <c r="H76" s="49">
        <v>0.1</v>
      </c>
      <c r="I76" s="50">
        <v>14.6</v>
      </c>
      <c r="J76" s="49">
        <v>55.735010000000003</v>
      </c>
      <c r="K76" s="51" t="s">
        <v>46</v>
      </c>
      <c r="L76" s="49">
        <v>17.329999999999998</v>
      </c>
    </row>
    <row r="77" spans="1:12" ht="15" x14ac:dyDescent="0.25">
      <c r="A77" s="21"/>
      <c r="B77" s="13"/>
      <c r="C77" s="9"/>
      <c r="D77" s="113" t="s">
        <v>31</v>
      </c>
      <c r="E77" s="47" t="s">
        <v>52</v>
      </c>
      <c r="F77" s="138" t="s">
        <v>126</v>
      </c>
      <c r="G77" s="54">
        <v>2.98</v>
      </c>
      <c r="H77" s="169">
        <v>0.3</v>
      </c>
      <c r="I77" s="55">
        <v>21.02</v>
      </c>
      <c r="J77" s="53">
        <v>100.75545</v>
      </c>
      <c r="K77" s="51" t="s">
        <v>47</v>
      </c>
      <c r="L77" s="49">
        <v>7.2</v>
      </c>
    </row>
    <row r="78" spans="1:12" ht="15" x14ac:dyDescent="0.25">
      <c r="A78" s="21"/>
      <c r="B78" s="13"/>
      <c r="C78" s="9"/>
      <c r="D78" s="113" t="s">
        <v>32</v>
      </c>
      <c r="E78" s="47" t="s">
        <v>45</v>
      </c>
      <c r="F78" s="138" t="s">
        <v>127</v>
      </c>
      <c r="G78" s="49">
        <v>1.65</v>
      </c>
      <c r="H78" s="49">
        <v>0.3</v>
      </c>
      <c r="I78" s="50">
        <v>8.35</v>
      </c>
      <c r="J78" s="49">
        <v>48</v>
      </c>
      <c r="K78" s="51" t="s">
        <v>47</v>
      </c>
      <c r="L78" s="49">
        <v>4.63</v>
      </c>
    </row>
    <row r="79" spans="1:12" ht="15" x14ac:dyDescent="0.25">
      <c r="A79" s="21"/>
      <c r="B79" s="13"/>
      <c r="C79" s="9"/>
      <c r="D79" s="5"/>
      <c r="E79" s="57"/>
      <c r="F79" s="58"/>
      <c r="G79" s="58"/>
      <c r="H79" s="58"/>
      <c r="I79" s="58"/>
      <c r="J79" s="58"/>
      <c r="K79" s="59"/>
      <c r="L79" s="58"/>
    </row>
    <row r="80" spans="1:12" ht="15" x14ac:dyDescent="0.25">
      <c r="A80" s="21"/>
      <c r="B80" s="13"/>
      <c r="C80" s="9"/>
      <c r="D80" s="5"/>
      <c r="E80" s="37"/>
      <c r="F80" s="38"/>
      <c r="G80" s="38"/>
      <c r="H80" s="38"/>
      <c r="I80" s="38"/>
      <c r="J80" s="38"/>
      <c r="K80" s="39"/>
      <c r="L80" s="38"/>
    </row>
    <row r="81" spans="1:12" ht="15" x14ac:dyDescent="0.25">
      <c r="A81" s="22"/>
      <c r="B81" s="15"/>
      <c r="C81" s="6"/>
      <c r="D81" s="16" t="s">
        <v>33</v>
      </c>
      <c r="E81" s="7"/>
      <c r="F81" s="126">
        <f>SUM(F72:F80)</f>
        <v>640</v>
      </c>
      <c r="G81" s="126">
        <f t="shared" ref="G81:J81" si="14">SUM(G72:G80)</f>
        <v>26.28</v>
      </c>
      <c r="H81" s="126">
        <f t="shared" si="14"/>
        <v>39.979999999999997</v>
      </c>
      <c r="I81" s="126">
        <f t="shared" si="14"/>
        <v>102.27999999999999</v>
      </c>
      <c r="J81" s="154">
        <f t="shared" si="14"/>
        <v>870.52819199999999</v>
      </c>
      <c r="K81" s="23"/>
      <c r="L81" s="105">
        <f>SUM(L72:L80)</f>
        <v>171.72999999999996</v>
      </c>
    </row>
    <row r="82" spans="1:12" ht="15.75" customHeight="1" thickBot="1" x14ac:dyDescent="0.25">
      <c r="A82" s="27">
        <f>A64</f>
        <v>1</v>
      </c>
      <c r="B82" s="28">
        <f>B64</f>
        <v>4</v>
      </c>
      <c r="C82" s="180" t="s">
        <v>4</v>
      </c>
      <c r="D82" s="181"/>
      <c r="E82" s="29"/>
      <c r="F82" s="30">
        <f>F71+F81</f>
        <v>1140</v>
      </c>
      <c r="G82" s="30">
        <f t="shared" ref="G82" si="15">G71+G81</f>
        <v>49.92</v>
      </c>
      <c r="H82" s="30">
        <f t="shared" ref="H82" si="16">H71+H81</f>
        <v>75.58</v>
      </c>
      <c r="I82" s="30">
        <f t="shared" ref="I82" si="17">I71+I81</f>
        <v>188.43</v>
      </c>
      <c r="J82" s="30">
        <f t="shared" ref="J82:L82" si="18">J71+J81</f>
        <v>1612.5436140000002</v>
      </c>
      <c r="K82" s="30"/>
      <c r="L82" s="30">
        <f t="shared" si="18"/>
        <v>294.37999999999994</v>
      </c>
    </row>
    <row r="83" spans="1:12" ht="15" x14ac:dyDescent="0.25">
      <c r="A83" s="18">
        <v>1</v>
      </c>
      <c r="B83" s="19">
        <v>5</v>
      </c>
      <c r="C83" s="20" t="s">
        <v>20</v>
      </c>
      <c r="D83" s="110" t="s">
        <v>21</v>
      </c>
      <c r="E83" s="162" t="s">
        <v>110</v>
      </c>
      <c r="F83" s="163" t="s">
        <v>71</v>
      </c>
      <c r="G83" s="49">
        <v>5.26</v>
      </c>
      <c r="H83" s="49">
        <v>5.32</v>
      </c>
      <c r="I83" s="50">
        <v>0</v>
      </c>
      <c r="J83" s="49">
        <v>70.12</v>
      </c>
      <c r="K83" s="164" t="s">
        <v>111</v>
      </c>
      <c r="L83" s="49">
        <v>19.420000000000002</v>
      </c>
    </row>
    <row r="84" spans="1:12" ht="15" x14ac:dyDescent="0.25">
      <c r="A84" s="21"/>
      <c r="B84" s="13"/>
      <c r="C84" s="9"/>
      <c r="D84" s="111"/>
      <c r="E84" s="47" t="s">
        <v>69</v>
      </c>
      <c r="F84" s="48">
        <v>200</v>
      </c>
      <c r="G84" s="49">
        <v>18.32</v>
      </c>
      <c r="H84" s="49">
        <v>14.87</v>
      </c>
      <c r="I84" s="50">
        <v>38.33</v>
      </c>
      <c r="J84" s="48">
        <v>359.34023999999999</v>
      </c>
      <c r="K84" s="51" t="s">
        <v>70</v>
      </c>
      <c r="L84" s="49">
        <v>76.13</v>
      </c>
    </row>
    <row r="85" spans="1:12" ht="15" x14ac:dyDescent="0.25">
      <c r="A85" s="21"/>
      <c r="B85" s="13"/>
      <c r="C85" s="9"/>
      <c r="D85" s="113" t="s">
        <v>22</v>
      </c>
      <c r="E85" s="47" t="s">
        <v>116</v>
      </c>
      <c r="F85" s="138">
        <v>200</v>
      </c>
      <c r="G85" s="49">
        <v>0</v>
      </c>
      <c r="H85" s="49">
        <v>0</v>
      </c>
      <c r="I85" s="50">
        <v>6.77</v>
      </c>
      <c r="J85" s="49">
        <v>27.75864</v>
      </c>
      <c r="K85" s="51" t="s">
        <v>71</v>
      </c>
      <c r="L85" s="49">
        <v>13</v>
      </c>
    </row>
    <row r="86" spans="1:12" ht="15" x14ac:dyDescent="0.25">
      <c r="A86" s="21"/>
      <c r="B86" s="13"/>
      <c r="C86" s="9"/>
      <c r="D86" s="113" t="s">
        <v>23</v>
      </c>
      <c r="E86" s="47" t="s">
        <v>52</v>
      </c>
      <c r="F86" s="48">
        <v>40</v>
      </c>
      <c r="G86" s="49">
        <v>2.64</v>
      </c>
      <c r="H86" s="49">
        <v>0.26</v>
      </c>
      <c r="I86" s="50">
        <v>18.760000000000002</v>
      </c>
      <c r="J86" s="49">
        <v>89.560399999999987</v>
      </c>
      <c r="K86" s="51" t="s">
        <v>47</v>
      </c>
      <c r="L86" s="49">
        <v>6.4</v>
      </c>
    </row>
    <row r="87" spans="1:12" ht="15" x14ac:dyDescent="0.25">
      <c r="A87" s="21"/>
      <c r="B87" s="13"/>
      <c r="C87" s="9"/>
      <c r="D87" s="113" t="s">
        <v>24</v>
      </c>
      <c r="E87" s="47"/>
      <c r="F87" s="48"/>
      <c r="G87" s="49"/>
      <c r="H87" s="49"/>
      <c r="I87" s="50"/>
      <c r="J87" s="49"/>
      <c r="K87" s="51"/>
      <c r="L87" s="49"/>
    </row>
    <row r="88" spans="1:12" ht="15" x14ac:dyDescent="0.25">
      <c r="A88" s="21"/>
      <c r="B88" s="13"/>
      <c r="C88" s="9"/>
      <c r="D88" s="111"/>
      <c r="E88" s="47" t="s">
        <v>45</v>
      </c>
      <c r="F88" s="48">
        <v>40</v>
      </c>
      <c r="G88" s="49">
        <v>2.64</v>
      </c>
      <c r="H88" s="49">
        <v>0.8</v>
      </c>
      <c r="I88" s="50">
        <v>16.68</v>
      </c>
      <c r="J88" s="49">
        <v>77.349999999999994</v>
      </c>
      <c r="K88" s="51" t="s">
        <v>47</v>
      </c>
      <c r="L88" s="49">
        <v>7.7</v>
      </c>
    </row>
    <row r="89" spans="1:12" ht="15" x14ac:dyDescent="0.25">
      <c r="A89" s="21"/>
      <c r="B89" s="13"/>
      <c r="C89" s="9"/>
      <c r="D89" s="111"/>
      <c r="E89" s="52"/>
      <c r="F89" s="116"/>
      <c r="G89" s="54"/>
      <c r="H89" s="54"/>
      <c r="I89" s="55"/>
      <c r="J89" s="54"/>
      <c r="K89" s="56"/>
      <c r="L89" s="54"/>
    </row>
    <row r="90" spans="1:12" ht="15" x14ac:dyDescent="0.25">
      <c r="A90" s="22"/>
      <c r="B90" s="15"/>
      <c r="C90" s="6"/>
      <c r="D90" s="16" t="s">
        <v>33</v>
      </c>
      <c r="E90" s="7"/>
      <c r="F90" s="126">
        <f>SUM(F83:F89)</f>
        <v>480</v>
      </c>
      <c r="G90" s="126">
        <f t="shared" ref="G90:J90" si="19">SUM(G83:G89)</f>
        <v>28.86</v>
      </c>
      <c r="H90" s="126">
        <f t="shared" si="19"/>
        <v>21.25</v>
      </c>
      <c r="I90" s="126">
        <f t="shared" si="19"/>
        <v>80.539999999999992</v>
      </c>
      <c r="J90" s="126">
        <f t="shared" si="19"/>
        <v>624.12927999999999</v>
      </c>
      <c r="K90" s="23"/>
      <c r="L90" s="17">
        <f t="shared" ref="L90" si="20">SUM(L83:L89)</f>
        <v>122.65</v>
      </c>
    </row>
    <row r="91" spans="1:12" ht="15" x14ac:dyDescent="0.25">
      <c r="A91" s="24">
        <f>A83</f>
        <v>1</v>
      </c>
      <c r="B91" s="11">
        <f>B83</f>
        <v>5</v>
      </c>
      <c r="C91" s="8" t="s">
        <v>25</v>
      </c>
      <c r="D91" s="113" t="s">
        <v>26</v>
      </c>
      <c r="E91" s="162" t="s">
        <v>110</v>
      </c>
      <c r="F91" s="163" t="s">
        <v>71</v>
      </c>
      <c r="G91" s="49">
        <v>5.26</v>
      </c>
      <c r="H91" s="49">
        <v>5.32</v>
      </c>
      <c r="I91" s="50">
        <v>0</v>
      </c>
      <c r="J91" s="49">
        <v>70.12</v>
      </c>
      <c r="K91" s="164" t="s">
        <v>111</v>
      </c>
      <c r="L91" s="49">
        <v>19.420000000000002</v>
      </c>
    </row>
    <row r="92" spans="1:12" ht="15" x14ac:dyDescent="0.25">
      <c r="A92" s="21"/>
      <c r="B92" s="13"/>
      <c r="C92" s="9"/>
      <c r="D92" s="113" t="s">
        <v>27</v>
      </c>
      <c r="E92" s="47" t="s">
        <v>48</v>
      </c>
      <c r="F92" s="138">
        <v>200</v>
      </c>
      <c r="G92" s="49">
        <v>1.46</v>
      </c>
      <c r="H92" s="49">
        <v>2.41</v>
      </c>
      <c r="I92" s="50">
        <v>5.98</v>
      </c>
      <c r="J92" s="49">
        <v>55</v>
      </c>
      <c r="K92" s="51" t="s">
        <v>49</v>
      </c>
      <c r="L92" s="49">
        <v>34.049999999999997</v>
      </c>
    </row>
    <row r="93" spans="1:12" ht="15" x14ac:dyDescent="0.25">
      <c r="A93" s="21"/>
      <c r="B93" s="13"/>
      <c r="C93" s="9"/>
      <c r="D93" s="113" t="s">
        <v>28</v>
      </c>
      <c r="E93" s="47" t="s">
        <v>69</v>
      </c>
      <c r="F93" s="138">
        <v>250</v>
      </c>
      <c r="G93" s="49">
        <v>22.9</v>
      </c>
      <c r="H93" s="49">
        <v>18.59</v>
      </c>
      <c r="I93" s="50">
        <v>47.91</v>
      </c>
      <c r="J93" s="48">
        <v>449.17529999999988</v>
      </c>
      <c r="K93" s="51" t="s">
        <v>70</v>
      </c>
      <c r="L93" s="49">
        <v>95.16</v>
      </c>
    </row>
    <row r="94" spans="1:12" ht="15" x14ac:dyDescent="0.25">
      <c r="A94" s="21"/>
      <c r="B94" s="13"/>
      <c r="C94" s="9"/>
      <c r="D94" s="113" t="s">
        <v>29</v>
      </c>
      <c r="E94" s="133"/>
      <c r="F94" s="170"/>
      <c r="G94" s="49"/>
      <c r="H94" s="49"/>
      <c r="I94" s="50"/>
      <c r="J94" s="49"/>
      <c r="K94" s="171"/>
      <c r="L94" s="49"/>
    </row>
    <row r="95" spans="1:12" ht="15" x14ac:dyDescent="0.25">
      <c r="A95" s="21"/>
      <c r="B95" s="13"/>
      <c r="C95" s="9"/>
      <c r="D95" s="113" t="s">
        <v>30</v>
      </c>
      <c r="E95" s="47" t="s">
        <v>116</v>
      </c>
      <c r="F95" s="138">
        <v>200</v>
      </c>
      <c r="G95" s="49">
        <v>0</v>
      </c>
      <c r="H95" s="49">
        <v>0</v>
      </c>
      <c r="I95" s="50">
        <v>6.77</v>
      </c>
      <c r="J95" s="49">
        <v>27.75864</v>
      </c>
      <c r="K95" s="51" t="s">
        <v>71</v>
      </c>
      <c r="L95" s="49">
        <v>13</v>
      </c>
    </row>
    <row r="96" spans="1:12" ht="15" x14ac:dyDescent="0.25">
      <c r="A96" s="21"/>
      <c r="B96" s="13"/>
      <c r="C96" s="9"/>
      <c r="D96" s="113" t="s">
        <v>31</v>
      </c>
      <c r="E96" s="47" t="s">
        <v>52</v>
      </c>
      <c r="F96" s="138">
        <v>40</v>
      </c>
      <c r="G96" s="49">
        <v>2.64</v>
      </c>
      <c r="H96" s="49">
        <v>0.26</v>
      </c>
      <c r="I96" s="50">
        <v>18.760000000000002</v>
      </c>
      <c r="J96" s="49">
        <v>89.560399999999987</v>
      </c>
      <c r="K96" s="51" t="s">
        <v>47</v>
      </c>
      <c r="L96" s="49">
        <v>6.4</v>
      </c>
    </row>
    <row r="97" spans="1:12" ht="15" x14ac:dyDescent="0.25">
      <c r="A97" s="21"/>
      <c r="B97" s="13"/>
      <c r="C97" s="9"/>
      <c r="D97" s="113" t="s">
        <v>32</v>
      </c>
      <c r="E97" s="47" t="s">
        <v>45</v>
      </c>
      <c r="F97" s="138">
        <v>20</v>
      </c>
      <c r="G97" s="49">
        <v>1.1299999999999999</v>
      </c>
      <c r="H97" s="49">
        <v>0.21</v>
      </c>
      <c r="I97" s="50">
        <v>7.15</v>
      </c>
      <c r="J97" s="49">
        <v>33.15</v>
      </c>
      <c r="K97" s="51" t="s">
        <v>47</v>
      </c>
      <c r="L97" s="49">
        <v>3.7</v>
      </c>
    </row>
    <row r="98" spans="1:12" ht="15" x14ac:dyDescent="0.25">
      <c r="A98" s="21"/>
      <c r="B98" s="13"/>
      <c r="C98" s="9"/>
      <c r="D98" s="5"/>
      <c r="E98" s="57"/>
      <c r="F98" s="58"/>
      <c r="G98" s="58"/>
      <c r="H98" s="58"/>
      <c r="I98" s="58"/>
      <c r="J98" s="58"/>
      <c r="K98" s="59"/>
      <c r="L98" s="58"/>
    </row>
    <row r="99" spans="1:12" ht="15" x14ac:dyDescent="0.25">
      <c r="A99" s="21"/>
      <c r="B99" s="13"/>
      <c r="C99" s="9"/>
      <c r="D99" s="5"/>
      <c r="E99" s="37"/>
      <c r="F99" s="38"/>
      <c r="G99" s="38"/>
      <c r="H99" s="38"/>
      <c r="I99" s="38"/>
      <c r="J99" s="38"/>
      <c r="K99" s="39"/>
      <c r="L99" s="38"/>
    </row>
    <row r="100" spans="1:12" ht="15" x14ac:dyDescent="0.25">
      <c r="A100" s="22"/>
      <c r="B100" s="15"/>
      <c r="C100" s="6"/>
      <c r="D100" s="16" t="s">
        <v>33</v>
      </c>
      <c r="E100" s="7"/>
      <c r="F100" s="126">
        <f>SUM(F91:F99)</f>
        <v>710</v>
      </c>
      <c r="G100" s="126">
        <f t="shared" ref="G100:J100" si="21">SUM(G91:G99)</f>
        <v>33.39</v>
      </c>
      <c r="H100" s="126">
        <f t="shared" si="21"/>
        <v>26.790000000000003</v>
      </c>
      <c r="I100" s="126">
        <f t="shared" si="21"/>
        <v>86.570000000000007</v>
      </c>
      <c r="J100" s="154">
        <f t="shared" si="21"/>
        <v>724.76433999999983</v>
      </c>
      <c r="K100" s="23"/>
      <c r="L100" s="105">
        <f>SUM(L91:L99)</f>
        <v>171.73</v>
      </c>
    </row>
    <row r="101" spans="1:12" ht="15.75" customHeight="1" x14ac:dyDescent="0.2">
      <c r="A101" s="27">
        <f>A83</f>
        <v>1</v>
      </c>
      <c r="B101" s="28">
        <f>B83</f>
        <v>5</v>
      </c>
      <c r="C101" s="180" t="s">
        <v>4</v>
      </c>
      <c r="D101" s="181"/>
      <c r="E101" s="29"/>
      <c r="F101" s="30">
        <f>F90+F100</f>
        <v>1190</v>
      </c>
      <c r="G101" s="30">
        <f t="shared" ref="G101" si="22">G90+G100</f>
        <v>62.25</v>
      </c>
      <c r="H101" s="30">
        <f t="shared" ref="H101" si="23">H90+H100</f>
        <v>48.040000000000006</v>
      </c>
      <c r="I101" s="30">
        <f t="shared" ref="I101" si="24">I90+I100</f>
        <v>167.11</v>
      </c>
      <c r="J101" s="30">
        <f t="shared" ref="J101:L101" si="25">J90+J100</f>
        <v>1348.8936199999998</v>
      </c>
      <c r="K101" s="30"/>
      <c r="L101" s="30">
        <f t="shared" si="25"/>
        <v>294.38</v>
      </c>
    </row>
    <row r="102" spans="1:12" ht="15" x14ac:dyDescent="0.25">
      <c r="A102" s="18">
        <v>2</v>
      </c>
      <c r="B102" s="19">
        <v>1</v>
      </c>
      <c r="C102" s="20" t="s">
        <v>20</v>
      </c>
      <c r="D102" s="110" t="s">
        <v>21</v>
      </c>
      <c r="E102" s="128" t="s">
        <v>50</v>
      </c>
      <c r="F102" s="129">
        <v>150</v>
      </c>
      <c r="G102" s="46">
        <v>6.67</v>
      </c>
      <c r="H102" s="46">
        <v>4.68</v>
      </c>
      <c r="I102" s="130">
        <v>27.78</v>
      </c>
      <c r="J102" s="137">
        <v>186</v>
      </c>
      <c r="K102" s="131" t="s">
        <v>57</v>
      </c>
      <c r="L102" s="46">
        <v>27.42</v>
      </c>
    </row>
    <row r="103" spans="1:12" ht="15" x14ac:dyDescent="0.25">
      <c r="A103" s="21"/>
      <c r="B103" s="13"/>
      <c r="C103" s="9"/>
      <c r="D103" s="111"/>
      <c r="E103" s="52" t="s">
        <v>128</v>
      </c>
      <c r="F103" s="147" t="s">
        <v>129</v>
      </c>
      <c r="G103" s="54">
        <v>17.190000000000001</v>
      </c>
      <c r="H103" s="54">
        <v>6.32</v>
      </c>
      <c r="I103" s="55">
        <v>5.94</v>
      </c>
      <c r="J103" s="54">
        <v>148.76262000000003</v>
      </c>
      <c r="K103" s="56" t="s">
        <v>130</v>
      </c>
      <c r="L103" s="54">
        <v>78.13</v>
      </c>
    </row>
    <row r="104" spans="1:12" ht="15" x14ac:dyDescent="0.25">
      <c r="A104" s="21"/>
      <c r="B104" s="13"/>
      <c r="C104" s="9"/>
      <c r="D104" s="113" t="s">
        <v>22</v>
      </c>
      <c r="E104" s="47" t="s">
        <v>72</v>
      </c>
      <c r="F104" s="112">
        <v>200</v>
      </c>
      <c r="G104" s="49">
        <v>0.08</v>
      </c>
      <c r="H104" s="49">
        <v>0.02</v>
      </c>
      <c r="I104" s="50">
        <v>9.84</v>
      </c>
      <c r="J104" s="49">
        <v>37.802231999999989</v>
      </c>
      <c r="K104" s="51" t="s">
        <v>73</v>
      </c>
      <c r="L104" s="49">
        <v>7</v>
      </c>
    </row>
    <row r="105" spans="1:12" ht="15" x14ac:dyDescent="0.25">
      <c r="A105" s="21"/>
      <c r="B105" s="13"/>
      <c r="C105" s="9"/>
      <c r="D105" s="113" t="s">
        <v>23</v>
      </c>
      <c r="E105" s="47" t="s">
        <v>119</v>
      </c>
      <c r="F105" s="112">
        <v>40</v>
      </c>
      <c r="G105" s="49">
        <v>2.64</v>
      </c>
      <c r="H105" s="49">
        <v>0.26</v>
      </c>
      <c r="I105" s="50">
        <v>18.760000000000002</v>
      </c>
      <c r="J105" s="49">
        <v>89.560399999999987</v>
      </c>
      <c r="K105" s="51" t="s">
        <v>47</v>
      </c>
      <c r="L105" s="49">
        <v>6.4</v>
      </c>
    </row>
    <row r="106" spans="1:12" ht="15" x14ac:dyDescent="0.25">
      <c r="A106" s="21"/>
      <c r="B106" s="13"/>
      <c r="C106" s="9"/>
      <c r="D106" s="113" t="s">
        <v>24</v>
      </c>
      <c r="E106" s="47"/>
      <c r="F106" s="112"/>
      <c r="G106" s="49"/>
      <c r="H106" s="49"/>
      <c r="I106" s="50"/>
      <c r="J106" s="49"/>
      <c r="K106" s="51"/>
      <c r="L106" s="49"/>
    </row>
    <row r="107" spans="1:12" ht="15" x14ac:dyDescent="0.25">
      <c r="A107" s="21"/>
      <c r="B107" s="13"/>
      <c r="C107" s="9"/>
      <c r="D107" s="113"/>
      <c r="E107" s="47" t="s">
        <v>45</v>
      </c>
      <c r="F107" s="112">
        <v>20</v>
      </c>
      <c r="G107" s="49">
        <v>1.32</v>
      </c>
      <c r="H107" s="49">
        <v>0.24</v>
      </c>
      <c r="I107" s="50">
        <v>8.34</v>
      </c>
      <c r="J107" s="49">
        <v>38.676000000000002</v>
      </c>
      <c r="K107" s="51" t="s">
        <v>47</v>
      </c>
      <c r="L107" s="49">
        <v>3.7</v>
      </c>
    </row>
    <row r="108" spans="1:12" ht="15" x14ac:dyDescent="0.25">
      <c r="A108" s="21"/>
      <c r="B108" s="13"/>
      <c r="C108" s="9"/>
      <c r="D108" s="5"/>
      <c r="E108" s="57"/>
      <c r="F108" s="58"/>
      <c r="G108" s="58"/>
      <c r="H108" s="58"/>
      <c r="I108" s="58"/>
      <c r="J108" s="58"/>
      <c r="K108" s="59"/>
      <c r="L108" s="58"/>
    </row>
    <row r="109" spans="1:12" ht="15" x14ac:dyDescent="0.25">
      <c r="A109" s="22"/>
      <c r="B109" s="15"/>
      <c r="C109" s="6"/>
      <c r="D109" s="16" t="s">
        <v>33</v>
      </c>
      <c r="E109" s="7"/>
      <c r="F109" s="126" t="s">
        <v>134</v>
      </c>
      <c r="G109" s="17">
        <f t="shared" ref="G109:J109" si="26">SUM(G102:G108)</f>
        <v>27.9</v>
      </c>
      <c r="H109" s="17">
        <f t="shared" si="26"/>
        <v>11.52</v>
      </c>
      <c r="I109" s="17">
        <f t="shared" si="26"/>
        <v>70.660000000000011</v>
      </c>
      <c r="J109" s="17">
        <f t="shared" si="26"/>
        <v>500.80125200000003</v>
      </c>
      <c r="K109" s="23"/>
      <c r="L109" s="17">
        <f t="shared" ref="L109" si="27">SUM(L102:L108)</f>
        <v>122.65</v>
      </c>
    </row>
    <row r="110" spans="1:12" ht="15" x14ac:dyDescent="0.25">
      <c r="A110" s="24">
        <f>A102</f>
        <v>2</v>
      </c>
      <c r="B110" s="11">
        <f>B102</f>
        <v>1</v>
      </c>
      <c r="C110" s="8" t="s">
        <v>25</v>
      </c>
      <c r="D110" s="113" t="s">
        <v>26</v>
      </c>
      <c r="E110" s="52"/>
      <c r="F110" s="53"/>
      <c r="G110" s="54"/>
      <c r="H110" s="54"/>
      <c r="I110" s="55"/>
      <c r="J110" s="53"/>
      <c r="K110" s="56"/>
      <c r="L110" s="54"/>
    </row>
    <row r="111" spans="1:12" ht="15" x14ac:dyDescent="0.25">
      <c r="A111" s="21"/>
      <c r="B111" s="13"/>
      <c r="C111" s="9"/>
      <c r="D111" s="113" t="s">
        <v>27</v>
      </c>
      <c r="E111" s="52" t="s">
        <v>74</v>
      </c>
      <c r="F111" s="147">
        <v>200</v>
      </c>
      <c r="G111" s="54">
        <v>1.71</v>
      </c>
      <c r="H111" s="54">
        <v>4.2</v>
      </c>
      <c r="I111" s="55">
        <v>8.44</v>
      </c>
      <c r="J111" s="53">
        <v>82.065685999999985</v>
      </c>
      <c r="K111" s="56" t="s">
        <v>75</v>
      </c>
      <c r="L111" s="54">
        <v>39.22</v>
      </c>
    </row>
    <row r="112" spans="1:12" ht="15" x14ac:dyDescent="0.25">
      <c r="A112" s="21"/>
      <c r="B112" s="13"/>
      <c r="C112" s="9"/>
      <c r="D112" s="113" t="s">
        <v>28</v>
      </c>
      <c r="E112" s="52" t="s">
        <v>128</v>
      </c>
      <c r="F112" s="147" t="s">
        <v>129</v>
      </c>
      <c r="G112" s="54">
        <v>17.190000000000001</v>
      </c>
      <c r="H112" s="54">
        <v>6.32</v>
      </c>
      <c r="I112" s="55">
        <v>5.94</v>
      </c>
      <c r="J112" s="53">
        <v>148.76262000000003</v>
      </c>
      <c r="K112" s="56" t="s">
        <v>130</v>
      </c>
      <c r="L112" s="54">
        <v>78.13</v>
      </c>
    </row>
    <row r="113" spans="1:12" ht="15" x14ac:dyDescent="0.25">
      <c r="A113" s="21"/>
      <c r="B113" s="13"/>
      <c r="C113" s="9"/>
      <c r="D113" s="113" t="s">
        <v>29</v>
      </c>
      <c r="E113" s="47" t="s">
        <v>50</v>
      </c>
      <c r="F113" s="112">
        <v>180</v>
      </c>
      <c r="G113" s="49">
        <v>8.01</v>
      </c>
      <c r="H113" s="49">
        <v>5.61</v>
      </c>
      <c r="I113" s="50">
        <v>33.340000000000003</v>
      </c>
      <c r="J113" s="48">
        <v>223</v>
      </c>
      <c r="K113" s="51" t="s">
        <v>57</v>
      </c>
      <c r="L113" s="49">
        <v>32.9</v>
      </c>
    </row>
    <row r="114" spans="1:12" ht="15" x14ac:dyDescent="0.25">
      <c r="A114" s="21"/>
      <c r="B114" s="13"/>
      <c r="C114" s="9"/>
      <c r="D114" s="113" t="s">
        <v>30</v>
      </c>
      <c r="E114" s="47" t="s">
        <v>72</v>
      </c>
      <c r="F114" s="112">
        <v>200</v>
      </c>
      <c r="G114" s="49">
        <v>0.08</v>
      </c>
      <c r="H114" s="49">
        <v>0.02</v>
      </c>
      <c r="I114" s="50">
        <v>9.84</v>
      </c>
      <c r="J114" s="49">
        <v>37.802231999999989</v>
      </c>
      <c r="K114" s="51" t="s">
        <v>73</v>
      </c>
      <c r="L114" s="49">
        <v>7</v>
      </c>
    </row>
    <row r="115" spans="1:12" ht="15" x14ac:dyDescent="0.25">
      <c r="A115" s="21"/>
      <c r="B115" s="13"/>
      <c r="C115" s="9"/>
      <c r="D115" s="113" t="s">
        <v>31</v>
      </c>
      <c r="E115" s="47" t="s">
        <v>119</v>
      </c>
      <c r="F115" s="112">
        <v>50</v>
      </c>
      <c r="G115" s="49">
        <v>3.31</v>
      </c>
      <c r="H115" s="49">
        <v>0.33</v>
      </c>
      <c r="I115" s="50">
        <v>23.45</v>
      </c>
      <c r="J115" s="49">
        <v>111.95049999999999</v>
      </c>
      <c r="K115" s="51" t="s">
        <v>47</v>
      </c>
      <c r="L115" s="49">
        <v>8</v>
      </c>
    </row>
    <row r="116" spans="1:12" ht="15" x14ac:dyDescent="0.25">
      <c r="A116" s="21"/>
      <c r="B116" s="13"/>
      <c r="C116" s="9"/>
      <c r="D116" s="113" t="s">
        <v>32</v>
      </c>
      <c r="E116" s="47" t="s">
        <v>45</v>
      </c>
      <c r="F116" s="112">
        <v>35</v>
      </c>
      <c r="G116" s="49">
        <v>2.31</v>
      </c>
      <c r="H116" s="49">
        <v>0.42</v>
      </c>
      <c r="I116" s="50">
        <v>14.6</v>
      </c>
      <c r="J116" s="49">
        <v>67.682999999999993</v>
      </c>
      <c r="K116" s="51" t="s">
        <v>47</v>
      </c>
      <c r="L116" s="49">
        <v>6.48</v>
      </c>
    </row>
    <row r="117" spans="1:12" ht="15" x14ac:dyDescent="0.25">
      <c r="A117" s="21"/>
      <c r="B117" s="13"/>
      <c r="C117" s="9"/>
      <c r="D117" s="5"/>
      <c r="E117" s="57"/>
      <c r="F117" s="58"/>
      <c r="G117" s="58"/>
      <c r="H117" s="58"/>
      <c r="I117" s="58"/>
      <c r="J117" s="58"/>
      <c r="K117" s="132"/>
      <c r="L117" s="49"/>
    </row>
    <row r="118" spans="1:12" ht="15" x14ac:dyDescent="0.25">
      <c r="A118" s="21"/>
      <c r="B118" s="13"/>
      <c r="C118" s="9"/>
      <c r="D118" s="5"/>
      <c r="E118" s="37"/>
      <c r="F118" s="38"/>
      <c r="G118" s="58"/>
      <c r="H118" s="58"/>
      <c r="I118" s="58"/>
      <c r="J118" s="58"/>
      <c r="K118" s="59"/>
      <c r="L118" s="58"/>
    </row>
    <row r="119" spans="1:12" ht="15" x14ac:dyDescent="0.25">
      <c r="A119" s="22"/>
      <c r="B119" s="15"/>
      <c r="C119" s="6"/>
      <c r="D119" s="16" t="s">
        <v>33</v>
      </c>
      <c r="E119" s="7"/>
      <c r="F119" s="122">
        <v>755</v>
      </c>
      <c r="G119" s="17">
        <f t="shared" ref="G119:J119" si="28">SUM(G110:G118)</f>
        <v>32.61</v>
      </c>
      <c r="H119" s="17">
        <f t="shared" si="28"/>
        <v>16.899999999999999</v>
      </c>
      <c r="I119" s="17">
        <f t="shared" si="28"/>
        <v>95.61</v>
      </c>
      <c r="J119" s="153">
        <f t="shared" si="28"/>
        <v>671.26403800000003</v>
      </c>
      <c r="K119" s="23"/>
      <c r="L119" s="17">
        <f t="shared" ref="L119" si="29">SUM(L110:L118)</f>
        <v>171.73</v>
      </c>
    </row>
    <row r="120" spans="1:12" ht="15.75" thickBot="1" x14ac:dyDescent="0.25">
      <c r="A120" s="27">
        <f>A102</f>
        <v>2</v>
      </c>
      <c r="B120" s="28">
        <f>B102</f>
        <v>1</v>
      </c>
      <c r="C120" s="180" t="s">
        <v>4</v>
      </c>
      <c r="D120" s="181"/>
      <c r="E120" s="29"/>
      <c r="F120" s="30">
        <f>F109+F119</f>
        <v>1255</v>
      </c>
      <c r="G120" s="30">
        <f t="shared" ref="G120" si="30">G109+G119</f>
        <v>60.51</v>
      </c>
      <c r="H120" s="30">
        <f t="shared" ref="H120" si="31">H109+H119</f>
        <v>28.419999999999998</v>
      </c>
      <c r="I120" s="30">
        <f t="shared" ref="I120" si="32">I109+I119</f>
        <v>166.27</v>
      </c>
      <c r="J120" s="30">
        <f t="shared" ref="J120:L120" si="33">J109+J119</f>
        <v>1172.06529</v>
      </c>
      <c r="K120" s="30"/>
      <c r="L120" s="30">
        <f t="shared" si="33"/>
        <v>294.38</v>
      </c>
    </row>
    <row r="121" spans="1:12" ht="15" x14ac:dyDescent="0.25">
      <c r="A121" s="12">
        <v>2</v>
      </c>
      <c r="B121" s="13">
        <v>2</v>
      </c>
      <c r="C121" s="20" t="s">
        <v>20</v>
      </c>
      <c r="D121" s="110" t="s">
        <v>21</v>
      </c>
      <c r="E121" s="128" t="s">
        <v>139</v>
      </c>
      <c r="F121" s="139" t="s">
        <v>146</v>
      </c>
      <c r="G121" s="46">
        <v>20.67</v>
      </c>
      <c r="H121" s="46">
        <v>6.81</v>
      </c>
      <c r="I121" s="130">
        <v>27.56</v>
      </c>
      <c r="J121" s="46">
        <v>250.74</v>
      </c>
      <c r="K121" s="131" t="s">
        <v>140</v>
      </c>
      <c r="L121" s="46">
        <v>88.29</v>
      </c>
    </row>
    <row r="122" spans="1:12" ht="15" x14ac:dyDescent="0.25">
      <c r="A122" s="12"/>
      <c r="B122" s="13"/>
      <c r="C122" s="9"/>
      <c r="D122" s="111"/>
      <c r="E122" s="162" t="s">
        <v>110</v>
      </c>
      <c r="F122" s="163" t="s">
        <v>71</v>
      </c>
      <c r="G122" s="54">
        <v>5.26</v>
      </c>
      <c r="H122" s="54">
        <v>5.32</v>
      </c>
      <c r="I122" s="55">
        <v>0</v>
      </c>
      <c r="J122" s="54">
        <v>70.12</v>
      </c>
      <c r="K122" s="164" t="s">
        <v>111</v>
      </c>
      <c r="L122" s="54">
        <v>9.86</v>
      </c>
    </row>
    <row r="123" spans="1:12" ht="15" x14ac:dyDescent="0.25">
      <c r="A123" s="12"/>
      <c r="B123" s="13"/>
      <c r="C123" s="9"/>
      <c r="D123" s="113" t="s">
        <v>22</v>
      </c>
      <c r="E123" s="47" t="s">
        <v>59</v>
      </c>
      <c r="F123" s="138">
        <v>200</v>
      </c>
      <c r="G123" s="49">
        <v>1</v>
      </c>
      <c r="H123" s="49">
        <v>0.2</v>
      </c>
      <c r="I123" s="50">
        <v>20.6</v>
      </c>
      <c r="J123" s="49">
        <v>86.47999999999999</v>
      </c>
      <c r="K123" s="51" t="s">
        <v>47</v>
      </c>
      <c r="L123" s="49">
        <v>16</v>
      </c>
    </row>
    <row r="124" spans="1:12" ht="15" x14ac:dyDescent="0.25">
      <c r="A124" s="12"/>
      <c r="B124" s="13"/>
      <c r="C124" s="9"/>
      <c r="D124" s="113" t="s">
        <v>23</v>
      </c>
      <c r="E124" s="47" t="s">
        <v>52</v>
      </c>
      <c r="F124" s="142">
        <v>30</v>
      </c>
      <c r="G124" s="49">
        <v>1.98</v>
      </c>
      <c r="H124" s="134">
        <v>0.2</v>
      </c>
      <c r="I124" s="50">
        <v>14.01</v>
      </c>
      <c r="J124" s="48">
        <v>67.170299999999997</v>
      </c>
      <c r="K124" s="51" t="s">
        <v>47</v>
      </c>
      <c r="L124" s="49">
        <v>4.8</v>
      </c>
    </row>
    <row r="125" spans="1:12" ht="15" x14ac:dyDescent="0.25">
      <c r="A125" s="12"/>
      <c r="B125" s="13"/>
      <c r="C125" s="9"/>
      <c r="D125" s="113" t="s">
        <v>24</v>
      </c>
      <c r="E125" s="47"/>
      <c r="F125" s="142"/>
      <c r="G125" s="49"/>
      <c r="H125" s="49"/>
      <c r="I125" s="50"/>
      <c r="J125" s="49"/>
      <c r="K125" s="51"/>
      <c r="L125" s="49"/>
    </row>
    <row r="126" spans="1:12" ht="15" x14ac:dyDescent="0.25">
      <c r="A126" s="12"/>
      <c r="B126" s="13"/>
      <c r="C126" s="9"/>
      <c r="D126" s="111"/>
      <c r="E126" s="47" t="s">
        <v>45</v>
      </c>
      <c r="F126" s="142">
        <v>20</v>
      </c>
      <c r="G126" s="49">
        <v>1.32</v>
      </c>
      <c r="H126" s="49">
        <v>0.24</v>
      </c>
      <c r="I126" s="50">
        <v>6.68</v>
      </c>
      <c r="J126" s="48">
        <v>38.676000000000002</v>
      </c>
      <c r="K126" s="51" t="s">
        <v>47</v>
      </c>
      <c r="L126" s="49">
        <v>3.7</v>
      </c>
    </row>
    <row r="127" spans="1:12" ht="15" x14ac:dyDescent="0.25">
      <c r="A127" s="12"/>
      <c r="B127" s="13"/>
      <c r="C127" s="9"/>
      <c r="D127" s="111"/>
      <c r="E127" s="52"/>
      <c r="F127" s="53"/>
      <c r="G127" s="54"/>
      <c r="H127" s="54"/>
      <c r="I127" s="55"/>
      <c r="J127" s="54"/>
      <c r="K127" s="56"/>
      <c r="L127" s="54"/>
    </row>
    <row r="128" spans="1:12" ht="15" x14ac:dyDescent="0.25">
      <c r="A128" s="14"/>
      <c r="B128" s="15"/>
      <c r="C128" s="6"/>
      <c r="D128" s="16" t="s">
        <v>33</v>
      </c>
      <c r="E128" s="7"/>
      <c r="F128" s="122">
        <f>SUM(F121:F127)</f>
        <v>250</v>
      </c>
      <c r="G128" s="17">
        <f t="shared" ref="G128:I128" si="34">SUM(G121:G127)</f>
        <v>30.23</v>
      </c>
      <c r="H128" s="17">
        <f t="shared" si="34"/>
        <v>12.769999999999998</v>
      </c>
      <c r="I128" s="17">
        <f t="shared" si="34"/>
        <v>68.849999999999994</v>
      </c>
      <c r="J128" s="151">
        <f>SUM(J121:J127)</f>
        <v>513.18630000000007</v>
      </c>
      <c r="K128" s="23"/>
      <c r="L128" s="17">
        <f t="shared" ref="L128" si="35">SUM(L121:L127)</f>
        <v>122.65</v>
      </c>
    </row>
    <row r="129" spans="1:12" ht="15" x14ac:dyDescent="0.25">
      <c r="A129" s="11">
        <f>A121</f>
        <v>2</v>
      </c>
      <c r="B129" s="11">
        <f>B121</f>
        <v>2</v>
      </c>
      <c r="C129" s="8" t="s">
        <v>25</v>
      </c>
      <c r="D129" s="113" t="s">
        <v>26</v>
      </c>
      <c r="E129" s="162" t="s">
        <v>110</v>
      </c>
      <c r="F129" s="163" t="s">
        <v>71</v>
      </c>
      <c r="G129" s="54">
        <v>5.26</v>
      </c>
      <c r="H129" s="54">
        <v>5.32</v>
      </c>
      <c r="I129" s="55">
        <v>0</v>
      </c>
      <c r="J129" s="54">
        <v>70.12</v>
      </c>
      <c r="K129" s="164" t="s">
        <v>111</v>
      </c>
      <c r="L129" s="54">
        <v>9.86</v>
      </c>
    </row>
    <row r="130" spans="1:12" ht="15" x14ac:dyDescent="0.25">
      <c r="A130" s="12"/>
      <c r="B130" s="13"/>
      <c r="C130" s="9"/>
      <c r="D130" s="113" t="s">
        <v>27</v>
      </c>
      <c r="E130" s="47" t="s">
        <v>122</v>
      </c>
      <c r="F130" s="48">
        <v>200</v>
      </c>
      <c r="G130" s="49">
        <v>4.82</v>
      </c>
      <c r="H130" s="49">
        <v>4.3899999999999997</v>
      </c>
      <c r="I130" s="50">
        <v>16.41</v>
      </c>
      <c r="J130" s="48">
        <v>131.25628800000001</v>
      </c>
      <c r="K130" s="51" t="s">
        <v>56</v>
      </c>
      <c r="L130" s="49">
        <v>45.63</v>
      </c>
    </row>
    <row r="131" spans="1:12" ht="15" x14ac:dyDescent="0.25">
      <c r="A131" s="12"/>
      <c r="B131" s="13"/>
      <c r="C131" s="9"/>
      <c r="D131" s="113" t="s">
        <v>28</v>
      </c>
      <c r="E131" s="52" t="s">
        <v>139</v>
      </c>
      <c r="F131" s="116" t="s">
        <v>146</v>
      </c>
      <c r="G131" s="54">
        <v>20.67</v>
      </c>
      <c r="H131" s="54">
        <v>6.81</v>
      </c>
      <c r="I131" s="55">
        <v>27.56</v>
      </c>
      <c r="J131" s="54">
        <v>250.74</v>
      </c>
      <c r="K131" s="56" t="s">
        <v>140</v>
      </c>
      <c r="L131" s="54">
        <v>88.29</v>
      </c>
    </row>
    <row r="132" spans="1:12" ht="15" x14ac:dyDescent="0.25">
      <c r="A132" s="12"/>
      <c r="B132" s="13"/>
      <c r="C132" s="9"/>
      <c r="D132" s="113" t="s">
        <v>29</v>
      </c>
      <c r="E132" s="47"/>
      <c r="F132" s="48"/>
      <c r="G132" s="49"/>
      <c r="H132" s="49"/>
      <c r="I132" s="50"/>
      <c r="J132" s="49"/>
      <c r="K132" s="51"/>
      <c r="L132" s="49"/>
    </row>
    <row r="133" spans="1:12" ht="15" x14ac:dyDescent="0.25">
      <c r="A133" s="12"/>
      <c r="B133" s="13"/>
      <c r="C133" s="9"/>
      <c r="D133" s="113" t="s">
        <v>30</v>
      </c>
      <c r="E133" s="47" t="s">
        <v>59</v>
      </c>
      <c r="F133" s="138">
        <v>200</v>
      </c>
      <c r="G133" s="49">
        <v>1</v>
      </c>
      <c r="H133" s="49">
        <v>0.2</v>
      </c>
      <c r="I133" s="50">
        <v>20.6</v>
      </c>
      <c r="J133" s="49">
        <v>86.47999999999999</v>
      </c>
      <c r="K133" s="51" t="s">
        <v>47</v>
      </c>
      <c r="L133" s="49">
        <v>16</v>
      </c>
    </row>
    <row r="134" spans="1:12" ht="15" x14ac:dyDescent="0.25">
      <c r="A134" s="12"/>
      <c r="B134" s="13"/>
      <c r="C134" s="9"/>
      <c r="D134" s="113" t="s">
        <v>31</v>
      </c>
      <c r="E134" s="47" t="s">
        <v>52</v>
      </c>
      <c r="F134" s="48">
        <v>40</v>
      </c>
      <c r="G134" s="49">
        <v>2.64</v>
      </c>
      <c r="H134" s="49">
        <v>0.26</v>
      </c>
      <c r="I134" s="50">
        <v>18.760000000000002</v>
      </c>
      <c r="J134" s="49">
        <v>89.560399999999987</v>
      </c>
      <c r="K134" s="51" t="s">
        <v>47</v>
      </c>
      <c r="L134" s="49">
        <v>6.4</v>
      </c>
    </row>
    <row r="135" spans="1:12" ht="15" x14ac:dyDescent="0.25">
      <c r="A135" s="12"/>
      <c r="B135" s="13"/>
      <c r="C135" s="9"/>
      <c r="D135" s="113" t="s">
        <v>32</v>
      </c>
      <c r="E135" s="47" t="s">
        <v>45</v>
      </c>
      <c r="F135" s="48">
        <v>30</v>
      </c>
      <c r="G135" s="49">
        <v>1.98</v>
      </c>
      <c r="H135" s="49">
        <v>0.36</v>
      </c>
      <c r="I135" s="50">
        <v>12.51</v>
      </c>
      <c r="J135" s="49">
        <v>58.013999999999996</v>
      </c>
      <c r="K135" s="51" t="s">
        <v>47</v>
      </c>
      <c r="L135" s="49">
        <v>5.55</v>
      </c>
    </row>
    <row r="136" spans="1:12" ht="15" x14ac:dyDescent="0.25">
      <c r="A136" s="12"/>
      <c r="B136" s="13"/>
      <c r="C136" s="9"/>
      <c r="D136" s="111"/>
      <c r="E136" s="57"/>
      <c r="F136" s="58"/>
      <c r="G136" s="58"/>
      <c r="H136" s="58"/>
      <c r="I136" s="58"/>
      <c r="J136" s="58"/>
      <c r="K136" s="59"/>
      <c r="L136" s="58"/>
    </row>
    <row r="137" spans="1:12" ht="15" x14ac:dyDescent="0.25">
      <c r="A137" s="12"/>
      <c r="B137" s="13"/>
      <c r="C137" s="9"/>
      <c r="D137" s="5"/>
      <c r="E137" s="37"/>
      <c r="F137" s="38"/>
      <c r="G137" s="38"/>
      <c r="H137" s="38"/>
      <c r="I137" s="38"/>
      <c r="J137" s="38"/>
      <c r="K137" s="39"/>
      <c r="L137" s="38"/>
    </row>
    <row r="138" spans="1:12" ht="15" x14ac:dyDescent="0.25">
      <c r="A138" s="14"/>
      <c r="B138" s="15"/>
      <c r="C138" s="6"/>
      <c r="D138" s="16" t="s">
        <v>33</v>
      </c>
      <c r="E138" s="7"/>
      <c r="F138" s="17">
        <f>SUM(F129:F137)</f>
        <v>470</v>
      </c>
      <c r="G138" s="17">
        <f t="shared" ref="G138:J138" si="36">SUM(G129:G137)</f>
        <v>36.369999999999997</v>
      </c>
      <c r="H138" s="17">
        <f t="shared" si="36"/>
        <v>17.34</v>
      </c>
      <c r="I138" s="17">
        <f t="shared" si="36"/>
        <v>95.84</v>
      </c>
      <c r="J138" s="153">
        <f t="shared" si="36"/>
        <v>686.17068800000004</v>
      </c>
      <c r="K138" s="23"/>
      <c r="L138" s="17">
        <f t="shared" ref="L138" si="37">SUM(L129:L137)</f>
        <v>171.73000000000002</v>
      </c>
    </row>
    <row r="139" spans="1:12" ht="15" x14ac:dyDescent="0.2">
      <c r="A139" s="31">
        <f>A121</f>
        <v>2</v>
      </c>
      <c r="B139" s="31">
        <f>B121</f>
        <v>2</v>
      </c>
      <c r="C139" s="180" t="s">
        <v>4</v>
      </c>
      <c r="D139" s="181"/>
      <c r="E139" s="29"/>
      <c r="F139" s="30">
        <f>F128+F138</f>
        <v>720</v>
      </c>
      <c r="G139" s="30">
        <f t="shared" ref="G139" si="38">G128+G138</f>
        <v>66.599999999999994</v>
      </c>
      <c r="H139" s="30">
        <f t="shared" ref="H139" si="39">H128+H138</f>
        <v>30.11</v>
      </c>
      <c r="I139" s="30">
        <f t="shared" ref="I139" si="40">I128+I138</f>
        <v>164.69</v>
      </c>
      <c r="J139" s="30">
        <f t="shared" ref="J139:L139" si="41">J128+J138</f>
        <v>1199.356988</v>
      </c>
      <c r="K139" s="30"/>
      <c r="L139" s="30">
        <f t="shared" si="41"/>
        <v>294.38</v>
      </c>
    </row>
    <row r="140" spans="1:12" ht="15" x14ac:dyDescent="0.25">
      <c r="A140" s="18">
        <v>2</v>
      </c>
      <c r="B140" s="19">
        <v>3</v>
      </c>
      <c r="C140" s="20" t="s">
        <v>20</v>
      </c>
      <c r="D140" s="110" t="s">
        <v>21</v>
      </c>
      <c r="E140" s="128" t="s">
        <v>141</v>
      </c>
      <c r="F140" s="139">
        <v>90</v>
      </c>
      <c r="G140" s="46">
        <v>10.88</v>
      </c>
      <c r="H140" s="46">
        <v>18.64</v>
      </c>
      <c r="I140" s="130">
        <v>8.2200000000000006</v>
      </c>
      <c r="J140" s="46">
        <v>245</v>
      </c>
      <c r="K140" s="131" t="s">
        <v>53</v>
      </c>
      <c r="L140" s="46">
        <v>77.989999999999995</v>
      </c>
    </row>
    <row r="141" spans="1:12" ht="15" x14ac:dyDescent="0.25">
      <c r="A141" s="21"/>
      <c r="B141" s="13"/>
      <c r="C141" s="9"/>
      <c r="D141" s="111"/>
      <c r="E141" s="47" t="s">
        <v>87</v>
      </c>
      <c r="F141" s="48">
        <v>200</v>
      </c>
      <c r="G141" s="49">
        <v>5.97</v>
      </c>
      <c r="H141" s="49">
        <v>5.26</v>
      </c>
      <c r="I141" s="50">
        <v>33.67</v>
      </c>
      <c r="J141" s="48">
        <v>201.104792</v>
      </c>
      <c r="K141" s="51" t="s">
        <v>89</v>
      </c>
      <c r="L141" s="49">
        <v>17.559999999999999</v>
      </c>
    </row>
    <row r="142" spans="1:12" ht="15" x14ac:dyDescent="0.25">
      <c r="A142" s="21"/>
      <c r="B142" s="13"/>
      <c r="C142" s="9"/>
      <c r="D142" s="113" t="s">
        <v>22</v>
      </c>
      <c r="E142" s="47" t="s">
        <v>88</v>
      </c>
      <c r="F142" s="138">
        <v>200</v>
      </c>
      <c r="G142" s="49">
        <v>1.02</v>
      </c>
      <c r="H142" s="49">
        <v>0.06</v>
      </c>
      <c r="I142" s="50">
        <v>23.18</v>
      </c>
      <c r="J142" s="49">
        <v>87.598919999999993</v>
      </c>
      <c r="K142" s="51" t="s">
        <v>55</v>
      </c>
      <c r="L142" s="49">
        <v>17</v>
      </c>
    </row>
    <row r="143" spans="1:12" ht="15.75" customHeight="1" x14ac:dyDescent="0.25">
      <c r="A143" s="21"/>
      <c r="B143" s="13"/>
      <c r="C143" s="9"/>
      <c r="D143" s="113" t="s">
        <v>23</v>
      </c>
      <c r="E143" s="47" t="s">
        <v>52</v>
      </c>
      <c r="F143" s="48">
        <v>40</v>
      </c>
      <c r="G143" s="49">
        <v>2.64</v>
      </c>
      <c r="H143" s="49">
        <v>0.26</v>
      </c>
      <c r="I143" s="50">
        <v>18.760000000000002</v>
      </c>
      <c r="J143" s="49">
        <v>89.560399999999987</v>
      </c>
      <c r="K143" s="51" t="s">
        <v>47</v>
      </c>
      <c r="L143" s="49">
        <v>6.4</v>
      </c>
    </row>
    <row r="144" spans="1:12" ht="15" x14ac:dyDescent="0.25">
      <c r="A144" s="21"/>
      <c r="B144" s="13"/>
      <c r="C144" s="9"/>
      <c r="D144" s="113" t="s">
        <v>24</v>
      </c>
      <c r="E144" s="47"/>
      <c r="F144" s="48"/>
      <c r="G144" s="49"/>
      <c r="H144" s="49"/>
      <c r="I144" s="50"/>
      <c r="J144" s="49"/>
      <c r="K144" s="51"/>
      <c r="L144" s="49"/>
    </row>
    <row r="145" spans="1:12" ht="15" x14ac:dyDescent="0.25">
      <c r="A145" s="21"/>
      <c r="B145" s="13"/>
      <c r="C145" s="9"/>
      <c r="D145" s="111"/>
      <c r="E145" s="47" t="s">
        <v>45</v>
      </c>
      <c r="F145" s="48">
        <v>20</v>
      </c>
      <c r="G145" s="49">
        <v>1.32</v>
      </c>
      <c r="H145" s="49">
        <v>0.24</v>
      </c>
      <c r="I145" s="50">
        <v>6.68</v>
      </c>
      <c r="J145" s="48">
        <v>38.676000000000002</v>
      </c>
      <c r="K145" s="51" t="s">
        <v>47</v>
      </c>
      <c r="L145" s="49">
        <v>3.7</v>
      </c>
    </row>
    <row r="146" spans="1:12" ht="15" x14ac:dyDescent="0.25">
      <c r="A146" s="21"/>
      <c r="B146" s="13"/>
      <c r="C146" s="9"/>
      <c r="D146" s="5"/>
      <c r="E146" s="37"/>
      <c r="F146" s="38"/>
      <c r="G146" s="58"/>
      <c r="H146" s="58"/>
      <c r="I146" s="58"/>
      <c r="J146" s="58"/>
      <c r="K146" s="59"/>
      <c r="L146" s="58"/>
    </row>
    <row r="147" spans="1:12" ht="15" x14ac:dyDescent="0.25">
      <c r="A147" s="22"/>
      <c r="B147" s="15"/>
      <c r="C147" s="6"/>
      <c r="D147" s="16" t="s">
        <v>33</v>
      </c>
      <c r="E147" s="7"/>
      <c r="F147" s="17">
        <f>SUM(F140:F146)</f>
        <v>550</v>
      </c>
      <c r="G147" s="17">
        <f t="shared" ref="G147:J147" si="42">SUM(G140:G146)</f>
        <v>21.830000000000002</v>
      </c>
      <c r="H147" s="17">
        <f t="shared" si="42"/>
        <v>24.459999999999997</v>
      </c>
      <c r="I147" s="17">
        <f t="shared" si="42"/>
        <v>90.509999999999991</v>
      </c>
      <c r="J147" s="153">
        <f t="shared" si="42"/>
        <v>661.940112</v>
      </c>
      <c r="K147" s="23"/>
      <c r="L147" s="17">
        <f t="shared" ref="L147" si="43">SUM(L140:L146)</f>
        <v>122.65</v>
      </c>
    </row>
    <row r="148" spans="1:12" ht="15" x14ac:dyDescent="0.25">
      <c r="A148" s="24">
        <f>A140</f>
        <v>2</v>
      </c>
      <c r="B148" s="11">
        <f>B140</f>
        <v>3</v>
      </c>
      <c r="C148" s="8" t="s">
        <v>25</v>
      </c>
      <c r="D148" s="113" t="s">
        <v>26</v>
      </c>
      <c r="E148" s="47"/>
      <c r="F148" s="138"/>
      <c r="G148" s="49"/>
      <c r="H148" s="49"/>
      <c r="I148" s="50"/>
      <c r="J148" s="48"/>
      <c r="K148" s="51"/>
      <c r="L148" s="49"/>
    </row>
    <row r="149" spans="1:12" ht="15" x14ac:dyDescent="0.25">
      <c r="A149" s="21"/>
      <c r="B149" s="13"/>
      <c r="C149" s="9"/>
      <c r="D149" s="113" t="s">
        <v>27</v>
      </c>
      <c r="E149" s="47" t="s">
        <v>90</v>
      </c>
      <c r="F149" s="138">
        <v>200</v>
      </c>
      <c r="G149" s="49">
        <v>2.6</v>
      </c>
      <c r="H149" s="49">
        <v>4</v>
      </c>
      <c r="I149" s="50">
        <v>9.7899999999999991</v>
      </c>
      <c r="J149" s="48">
        <v>88.889720000000011</v>
      </c>
      <c r="K149" s="51" t="s">
        <v>91</v>
      </c>
      <c r="L149" s="49">
        <v>43.58</v>
      </c>
    </row>
    <row r="150" spans="1:12" ht="15" x14ac:dyDescent="0.25">
      <c r="A150" s="21"/>
      <c r="B150" s="13"/>
      <c r="C150" s="9"/>
      <c r="D150" s="113" t="s">
        <v>28</v>
      </c>
      <c r="E150" s="52" t="s">
        <v>141</v>
      </c>
      <c r="F150" s="116">
        <v>90</v>
      </c>
      <c r="G150" s="54">
        <v>10.88</v>
      </c>
      <c r="H150" s="54">
        <v>18.64</v>
      </c>
      <c r="I150" s="55">
        <v>8.2200000000000006</v>
      </c>
      <c r="J150" s="54">
        <v>245</v>
      </c>
      <c r="K150" s="56" t="s">
        <v>53</v>
      </c>
      <c r="L150" s="54">
        <v>77.989999999999995</v>
      </c>
    </row>
    <row r="151" spans="1:12" ht="15" x14ac:dyDescent="0.25">
      <c r="A151" s="21"/>
      <c r="B151" s="13"/>
      <c r="C151" s="9"/>
      <c r="D151" s="113" t="s">
        <v>29</v>
      </c>
      <c r="E151" s="47" t="s">
        <v>87</v>
      </c>
      <c r="F151" s="138">
        <v>200</v>
      </c>
      <c r="G151" s="49">
        <v>5.97</v>
      </c>
      <c r="H151" s="49">
        <v>5.26</v>
      </c>
      <c r="I151" s="50">
        <v>33.67</v>
      </c>
      <c r="J151" s="48">
        <v>201.104792</v>
      </c>
      <c r="K151" s="51" t="s">
        <v>89</v>
      </c>
      <c r="L151" s="49">
        <v>17.559999999999999</v>
      </c>
    </row>
    <row r="152" spans="1:12" ht="15" x14ac:dyDescent="0.25">
      <c r="A152" s="21"/>
      <c r="B152" s="13"/>
      <c r="C152" s="9"/>
      <c r="D152" s="113" t="s">
        <v>30</v>
      </c>
      <c r="E152" s="47" t="s">
        <v>88</v>
      </c>
      <c r="F152" s="138">
        <v>200</v>
      </c>
      <c r="G152" s="49">
        <v>1.02</v>
      </c>
      <c r="H152" s="49">
        <v>0.06</v>
      </c>
      <c r="I152" s="49">
        <v>23.18</v>
      </c>
      <c r="J152" s="49">
        <v>87.598919999999993</v>
      </c>
      <c r="K152" s="51" t="s">
        <v>55</v>
      </c>
      <c r="L152" s="49">
        <v>17</v>
      </c>
    </row>
    <row r="153" spans="1:12" ht="15" x14ac:dyDescent="0.25">
      <c r="A153" s="21"/>
      <c r="B153" s="13"/>
      <c r="C153" s="9"/>
      <c r="D153" s="113" t="s">
        <v>31</v>
      </c>
      <c r="E153" s="47" t="s">
        <v>52</v>
      </c>
      <c r="F153" s="138">
        <v>40</v>
      </c>
      <c r="G153" s="49">
        <v>2.64</v>
      </c>
      <c r="H153" s="49">
        <v>0.26</v>
      </c>
      <c r="I153" s="49">
        <v>18.760000000000002</v>
      </c>
      <c r="J153" s="49">
        <v>89.560399999999987</v>
      </c>
      <c r="K153" s="51" t="s">
        <v>47</v>
      </c>
      <c r="L153" s="49">
        <v>6.4</v>
      </c>
    </row>
    <row r="154" spans="1:12" ht="15" x14ac:dyDescent="0.25">
      <c r="A154" s="21"/>
      <c r="B154" s="13"/>
      <c r="C154" s="9"/>
      <c r="D154" s="113" t="s">
        <v>32</v>
      </c>
      <c r="E154" s="47" t="s">
        <v>45</v>
      </c>
      <c r="F154" s="138">
        <v>20</v>
      </c>
      <c r="G154" s="49">
        <v>1.32</v>
      </c>
      <c r="H154" s="49">
        <v>0.24</v>
      </c>
      <c r="I154" s="49">
        <v>6.68</v>
      </c>
      <c r="J154" s="48">
        <v>38.676000000000002</v>
      </c>
      <c r="K154" s="51" t="s">
        <v>47</v>
      </c>
      <c r="L154" s="49">
        <v>3.7</v>
      </c>
    </row>
    <row r="155" spans="1:12" ht="15" x14ac:dyDescent="0.25">
      <c r="A155" s="21"/>
      <c r="B155" s="13"/>
      <c r="C155" s="9"/>
      <c r="D155" s="111"/>
      <c r="E155" s="47" t="s">
        <v>82</v>
      </c>
      <c r="F155" s="138">
        <v>30</v>
      </c>
      <c r="G155" s="49">
        <v>2.6</v>
      </c>
      <c r="H155" s="49">
        <v>0.25</v>
      </c>
      <c r="I155" s="49">
        <v>16</v>
      </c>
      <c r="J155" s="48">
        <v>80.61051599999999</v>
      </c>
      <c r="K155" s="51" t="s">
        <v>84</v>
      </c>
      <c r="L155" s="49">
        <v>5.5</v>
      </c>
    </row>
    <row r="156" spans="1:12" ht="15" x14ac:dyDescent="0.25">
      <c r="A156" s="21"/>
      <c r="B156" s="13"/>
      <c r="C156" s="9"/>
      <c r="D156" s="111"/>
      <c r="E156" s="47"/>
      <c r="F156" s="138"/>
      <c r="G156" s="49"/>
      <c r="H156" s="49"/>
      <c r="I156" s="50"/>
      <c r="J156" s="49"/>
      <c r="K156" s="51"/>
      <c r="L156" s="49"/>
    </row>
    <row r="157" spans="1:12" ht="15" x14ac:dyDescent="0.25">
      <c r="A157" s="21"/>
      <c r="B157" s="13"/>
      <c r="C157" s="9"/>
      <c r="D157" s="111"/>
      <c r="E157" s="47"/>
      <c r="F157" s="138"/>
      <c r="G157" s="49"/>
      <c r="H157" s="49"/>
      <c r="I157" s="50"/>
      <c r="J157" s="48"/>
      <c r="K157" s="51"/>
      <c r="L157" s="49"/>
    </row>
    <row r="158" spans="1:12" ht="15" x14ac:dyDescent="0.25">
      <c r="A158" s="22"/>
      <c r="B158" s="15"/>
      <c r="C158" s="6"/>
      <c r="D158" s="16" t="s">
        <v>33</v>
      </c>
      <c r="E158" s="7"/>
      <c r="F158" s="17">
        <f>SUM(F149:F154)</f>
        <v>750</v>
      </c>
      <c r="G158" s="17">
        <f>SUM(G149:G154)</f>
        <v>24.43</v>
      </c>
      <c r="H158" s="17">
        <f>SUM(H149:H154)</f>
        <v>28.459999999999997</v>
      </c>
      <c r="I158" s="17">
        <f>SUM(I149:I154)</f>
        <v>100.30000000000001</v>
      </c>
      <c r="J158" s="17">
        <f>SUM(J149:J154)</f>
        <v>750.82983200000001</v>
      </c>
      <c r="K158" s="23"/>
      <c r="L158" s="105">
        <f>SUM(L149:L157)</f>
        <v>171.73</v>
      </c>
    </row>
    <row r="159" spans="1:12" ht="15.75" thickBot="1" x14ac:dyDescent="0.25">
      <c r="A159" s="27">
        <f>A140</f>
        <v>2</v>
      </c>
      <c r="B159" s="28">
        <f>B140</f>
        <v>3</v>
      </c>
      <c r="C159" s="180" t="s">
        <v>4</v>
      </c>
      <c r="D159" s="181"/>
      <c r="E159" s="29"/>
      <c r="F159" s="30">
        <f>F147+F158</f>
        <v>1300</v>
      </c>
      <c r="G159" s="30">
        <f>G147+G158</f>
        <v>46.260000000000005</v>
      </c>
      <c r="H159" s="30">
        <f>H147+H158</f>
        <v>52.919999999999995</v>
      </c>
      <c r="I159" s="30">
        <f>I147+I158</f>
        <v>190.81</v>
      </c>
      <c r="J159" s="30">
        <f>J147+J158</f>
        <v>1412.7699440000001</v>
      </c>
      <c r="K159" s="30"/>
      <c r="L159" s="30">
        <f>L147+L158</f>
        <v>294.38</v>
      </c>
    </row>
    <row r="160" spans="1:12" ht="15" x14ac:dyDescent="0.25">
      <c r="A160" s="18">
        <v>2</v>
      </c>
      <c r="B160" s="19">
        <v>4</v>
      </c>
      <c r="C160" s="20" t="s">
        <v>20</v>
      </c>
      <c r="D160" s="110" t="s">
        <v>21</v>
      </c>
      <c r="E160" s="47" t="s">
        <v>137</v>
      </c>
      <c r="F160" s="138">
        <v>90</v>
      </c>
      <c r="G160" s="49">
        <v>21.12</v>
      </c>
      <c r="H160" s="49">
        <v>17.760000000000002</v>
      </c>
      <c r="I160" s="50">
        <v>0.3</v>
      </c>
      <c r="J160" s="49">
        <v>245.36250000000007</v>
      </c>
      <c r="K160" s="51" t="s">
        <v>121</v>
      </c>
      <c r="L160" s="49">
        <v>64.5</v>
      </c>
    </row>
    <row r="161" spans="1:12" ht="15" x14ac:dyDescent="0.25">
      <c r="A161" s="21"/>
      <c r="B161" s="13"/>
      <c r="C161" s="9"/>
      <c r="D161" s="111"/>
      <c r="E161" s="47" t="s">
        <v>50</v>
      </c>
      <c r="F161" s="138">
        <v>150</v>
      </c>
      <c r="G161" s="49">
        <v>6.67</v>
      </c>
      <c r="H161" s="49">
        <v>4.68</v>
      </c>
      <c r="I161" s="50">
        <v>27.78</v>
      </c>
      <c r="J161" s="49">
        <v>186</v>
      </c>
      <c r="K161" s="51" t="s">
        <v>57</v>
      </c>
      <c r="L161" s="49">
        <v>20.5</v>
      </c>
    </row>
    <row r="162" spans="1:12" ht="15" x14ac:dyDescent="0.25">
      <c r="A162" s="21"/>
      <c r="B162" s="13"/>
      <c r="C162" s="9"/>
      <c r="D162" s="113" t="s">
        <v>22</v>
      </c>
      <c r="E162" s="47" t="s">
        <v>51</v>
      </c>
      <c r="F162" s="138">
        <v>200</v>
      </c>
      <c r="G162" s="49">
        <v>1.02</v>
      </c>
      <c r="H162" s="49">
        <v>0.06</v>
      </c>
      <c r="I162" s="50">
        <v>23.18</v>
      </c>
      <c r="J162" s="49">
        <v>87.6</v>
      </c>
      <c r="K162" s="51" t="s">
        <v>55</v>
      </c>
      <c r="L162" s="49">
        <v>16.25</v>
      </c>
    </row>
    <row r="163" spans="1:12" ht="15" x14ac:dyDescent="0.25">
      <c r="A163" s="21"/>
      <c r="B163" s="13"/>
      <c r="C163" s="9"/>
      <c r="D163" s="113" t="s">
        <v>23</v>
      </c>
      <c r="E163" s="47" t="s">
        <v>52</v>
      </c>
      <c r="F163" s="142">
        <v>40</v>
      </c>
      <c r="G163" s="49">
        <v>2.64</v>
      </c>
      <c r="H163" s="49">
        <v>0.26</v>
      </c>
      <c r="I163" s="50">
        <v>18.760000000000002</v>
      </c>
      <c r="J163" s="49">
        <v>89.560399999999987</v>
      </c>
      <c r="K163" s="51" t="s">
        <v>47</v>
      </c>
      <c r="L163" s="49">
        <v>6.4</v>
      </c>
    </row>
    <row r="164" spans="1:12" ht="15" x14ac:dyDescent="0.25">
      <c r="A164" s="21"/>
      <c r="B164" s="13"/>
      <c r="C164" s="9"/>
      <c r="D164" s="113" t="s">
        <v>24</v>
      </c>
      <c r="E164" s="47"/>
      <c r="F164" s="142"/>
      <c r="G164" s="49"/>
      <c r="H164" s="49"/>
      <c r="I164" s="50"/>
      <c r="J164" s="48"/>
      <c r="K164" s="51"/>
      <c r="L164" s="49"/>
    </row>
    <row r="165" spans="1:12" ht="15" x14ac:dyDescent="0.25">
      <c r="A165" s="21"/>
      <c r="B165" s="13"/>
      <c r="C165" s="9"/>
      <c r="D165" s="111"/>
      <c r="E165" s="52" t="s">
        <v>143</v>
      </c>
      <c r="F165" s="116" t="s">
        <v>144</v>
      </c>
      <c r="G165" s="54">
        <v>0.24</v>
      </c>
      <c r="H165" s="54">
        <v>0.03</v>
      </c>
      <c r="I165" s="55">
        <v>0.74</v>
      </c>
      <c r="J165" s="54">
        <v>4.2</v>
      </c>
      <c r="K165" s="56" t="s">
        <v>47</v>
      </c>
      <c r="L165" s="54">
        <v>11.3</v>
      </c>
    </row>
    <row r="166" spans="1:12" ht="15" x14ac:dyDescent="0.25">
      <c r="A166" s="21"/>
      <c r="B166" s="13"/>
      <c r="C166" s="9"/>
      <c r="D166" s="5"/>
      <c r="E166" s="47" t="s">
        <v>45</v>
      </c>
      <c r="F166" s="142">
        <v>20</v>
      </c>
      <c r="G166" s="49">
        <v>1.32</v>
      </c>
      <c r="H166" s="49">
        <v>0.24</v>
      </c>
      <c r="I166" s="50">
        <v>6.68</v>
      </c>
      <c r="J166" s="48">
        <v>38.676000000000002</v>
      </c>
      <c r="K166" s="51" t="s">
        <v>47</v>
      </c>
      <c r="L166" s="49">
        <v>3.7</v>
      </c>
    </row>
    <row r="167" spans="1:12" ht="15" x14ac:dyDescent="0.25">
      <c r="A167" s="22"/>
      <c r="B167" s="15"/>
      <c r="C167" s="6"/>
      <c r="D167" s="16" t="s">
        <v>33</v>
      </c>
      <c r="E167" s="7"/>
      <c r="F167" s="126">
        <f>SUM(F160:F166)</f>
        <v>500</v>
      </c>
      <c r="G167" s="17">
        <f t="shared" ref="G167:J167" si="44">SUM(G160:G166)</f>
        <v>33.01</v>
      </c>
      <c r="H167" s="17">
        <f t="shared" si="44"/>
        <v>23.03</v>
      </c>
      <c r="I167" s="17">
        <f t="shared" si="44"/>
        <v>77.44</v>
      </c>
      <c r="J167" s="17">
        <f t="shared" si="44"/>
        <v>651.39890000000014</v>
      </c>
      <c r="K167" s="23"/>
      <c r="L167" s="105">
        <f>SUM(L160:L166)</f>
        <v>122.65</v>
      </c>
    </row>
    <row r="168" spans="1:12" ht="15" x14ac:dyDescent="0.25">
      <c r="A168" s="24">
        <f>A160</f>
        <v>2</v>
      </c>
      <c r="B168" s="11">
        <f>B160</f>
        <v>4</v>
      </c>
      <c r="C168" s="8" t="s">
        <v>25</v>
      </c>
      <c r="D168" s="113" t="s">
        <v>26</v>
      </c>
      <c r="E168" s="52"/>
      <c r="F168" s="116"/>
      <c r="G168" s="54"/>
      <c r="H168" s="54"/>
      <c r="I168" s="55"/>
      <c r="J168" s="54"/>
      <c r="K168" s="56"/>
      <c r="L168" s="54"/>
    </row>
    <row r="169" spans="1:12" ht="15" x14ac:dyDescent="0.25">
      <c r="A169" s="21"/>
      <c r="B169" s="13"/>
      <c r="C169" s="9"/>
      <c r="D169" s="113" t="s">
        <v>27</v>
      </c>
      <c r="E169" s="47" t="s">
        <v>85</v>
      </c>
      <c r="F169" s="138">
        <v>200</v>
      </c>
      <c r="G169" s="49">
        <v>1.79</v>
      </c>
      <c r="H169" s="134">
        <v>4.3</v>
      </c>
      <c r="I169" s="50">
        <v>10.99</v>
      </c>
      <c r="J169" s="48">
        <v>94.187659999999994</v>
      </c>
      <c r="K169" s="51" t="s">
        <v>86</v>
      </c>
      <c r="L169" s="49">
        <v>49.08</v>
      </c>
    </row>
    <row r="170" spans="1:12" ht="15" x14ac:dyDescent="0.25">
      <c r="A170" s="21"/>
      <c r="B170" s="13"/>
      <c r="C170" s="9"/>
      <c r="D170" s="113" t="s">
        <v>28</v>
      </c>
      <c r="E170" s="47" t="s">
        <v>137</v>
      </c>
      <c r="F170" s="138">
        <v>90</v>
      </c>
      <c r="G170" s="49">
        <v>21.12</v>
      </c>
      <c r="H170" s="49">
        <v>17.760000000000002</v>
      </c>
      <c r="I170" s="50">
        <v>0.3</v>
      </c>
      <c r="J170" s="49">
        <v>245.36250000000007</v>
      </c>
      <c r="K170" s="51" t="s">
        <v>121</v>
      </c>
      <c r="L170" s="49">
        <v>64.5</v>
      </c>
    </row>
    <row r="171" spans="1:12" ht="15" x14ac:dyDescent="0.25">
      <c r="A171" s="21"/>
      <c r="B171" s="13"/>
      <c r="C171" s="9"/>
      <c r="D171" s="113" t="s">
        <v>29</v>
      </c>
      <c r="E171" s="47" t="s">
        <v>50</v>
      </c>
      <c r="F171" s="138">
        <v>150</v>
      </c>
      <c r="G171" s="49">
        <v>6.67</v>
      </c>
      <c r="H171" s="49">
        <v>4.68</v>
      </c>
      <c r="I171" s="50">
        <v>27.78</v>
      </c>
      <c r="J171" s="49">
        <v>186</v>
      </c>
      <c r="K171" s="51" t="s">
        <v>57</v>
      </c>
      <c r="L171" s="49">
        <v>20.5</v>
      </c>
    </row>
    <row r="172" spans="1:12" ht="15" x14ac:dyDescent="0.25">
      <c r="A172" s="21"/>
      <c r="B172" s="13"/>
      <c r="C172" s="9"/>
      <c r="D172" s="113" t="s">
        <v>30</v>
      </c>
      <c r="E172" s="47" t="s">
        <v>51</v>
      </c>
      <c r="F172" s="138">
        <v>200</v>
      </c>
      <c r="G172" s="49">
        <v>1.02</v>
      </c>
      <c r="H172" s="49">
        <v>0.06</v>
      </c>
      <c r="I172" s="50">
        <v>23.18</v>
      </c>
      <c r="J172" s="49">
        <v>87.6</v>
      </c>
      <c r="K172" s="51" t="s">
        <v>55</v>
      </c>
      <c r="L172" s="49">
        <v>16.25</v>
      </c>
    </row>
    <row r="173" spans="1:12" ht="15" x14ac:dyDescent="0.25">
      <c r="A173" s="21"/>
      <c r="B173" s="13"/>
      <c r="C173" s="9"/>
      <c r="D173" s="113" t="s">
        <v>31</v>
      </c>
      <c r="E173" s="47" t="s">
        <v>52</v>
      </c>
      <c r="F173" s="138">
        <v>40</v>
      </c>
      <c r="G173" s="49">
        <v>2.64</v>
      </c>
      <c r="H173" s="49">
        <v>0.26</v>
      </c>
      <c r="I173" s="50">
        <v>18.760000000000002</v>
      </c>
      <c r="J173" s="49">
        <v>89.560399999999987</v>
      </c>
      <c r="K173" s="51" t="s">
        <v>47</v>
      </c>
      <c r="L173" s="49">
        <v>6.4</v>
      </c>
    </row>
    <row r="174" spans="1:12" ht="15" x14ac:dyDescent="0.25">
      <c r="A174" s="21"/>
      <c r="B174" s="13"/>
      <c r="C174" s="9"/>
      <c r="D174" s="113" t="s">
        <v>32</v>
      </c>
      <c r="E174" s="47" t="s">
        <v>45</v>
      </c>
      <c r="F174" s="138">
        <v>20</v>
      </c>
      <c r="G174" s="49">
        <v>1.32</v>
      </c>
      <c r="H174" s="49">
        <v>0.24</v>
      </c>
      <c r="I174" s="50">
        <v>6.68</v>
      </c>
      <c r="J174" s="48">
        <v>38.676000000000002</v>
      </c>
      <c r="K174" s="51" t="s">
        <v>47</v>
      </c>
      <c r="L174" s="49">
        <v>3.7</v>
      </c>
    </row>
    <row r="175" spans="1:12" ht="15" x14ac:dyDescent="0.25">
      <c r="A175" s="21"/>
      <c r="B175" s="13"/>
      <c r="C175" s="9"/>
      <c r="D175" s="111"/>
      <c r="E175" s="52" t="s">
        <v>143</v>
      </c>
      <c r="F175" s="116" t="s">
        <v>144</v>
      </c>
      <c r="G175" s="54">
        <v>0.24</v>
      </c>
      <c r="H175" s="54">
        <v>0.03</v>
      </c>
      <c r="I175" s="55">
        <v>0.74</v>
      </c>
      <c r="J175" s="54">
        <v>4.2</v>
      </c>
      <c r="K175" s="56" t="s">
        <v>47</v>
      </c>
      <c r="L175" s="54">
        <v>11.3</v>
      </c>
    </row>
    <row r="176" spans="1:12" ht="15" x14ac:dyDescent="0.25">
      <c r="A176" s="21"/>
      <c r="B176" s="13"/>
      <c r="C176" s="9"/>
      <c r="D176" s="5"/>
      <c r="E176" s="37"/>
      <c r="F176" s="38"/>
      <c r="G176" s="38"/>
      <c r="H176" s="38"/>
      <c r="I176" s="38"/>
      <c r="J176" s="38"/>
      <c r="K176" s="39"/>
      <c r="L176" s="38"/>
    </row>
    <row r="177" spans="1:12" ht="15" x14ac:dyDescent="0.25">
      <c r="A177" s="22"/>
      <c r="B177" s="15"/>
      <c r="C177" s="6"/>
      <c r="D177" s="16" t="s">
        <v>33</v>
      </c>
      <c r="E177" s="7"/>
      <c r="F177" s="17">
        <f>SUM(F168:F176)</f>
        <v>700</v>
      </c>
      <c r="G177" s="17">
        <f t="shared" ref="G177:J177" si="45">SUM(G168:G176)</f>
        <v>34.799999999999997</v>
      </c>
      <c r="H177" s="17">
        <f t="shared" si="45"/>
        <v>27.330000000000002</v>
      </c>
      <c r="I177" s="17">
        <f t="shared" si="45"/>
        <v>88.429999999999993</v>
      </c>
      <c r="J177" s="153">
        <f t="shared" si="45"/>
        <v>745.58656000000008</v>
      </c>
      <c r="K177" s="23"/>
      <c r="L177" s="105">
        <f>SUM(L168:L176)</f>
        <v>171.73</v>
      </c>
    </row>
    <row r="178" spans="1:12" ht="15.75" thickBot="1" x14ac:dyDescent="0.25">
      <c r="A178" s="27">
        <f>A160</f>
        <v>2</v>
      </c>
      <c r="B178" s="28">
        <f>B160</f>
        <v>4</v>
      </c>
      <c r="C178" s="180" t="s">
        <v>4</v>
      </c>
      <c r="D178" s="181"/>
      <c r="E178" s="29"/>
      <c r="F178" s="30">
        <f>F167+F177</f>
        <v>1200</v>
      </c>
      <c r="G178" s="30">
        <f t="shared" ref="G178" si="46">G167+G177</f>
        <v>67.81</v>
      </c>
      <c r="H178" s="30">
        <f t="shared" ref="H178" si="47">H167+H177</f>
        <v>50.36</v>
      </c>
      <c r="I178" s="30">
        <f t="shared" ref="I178" si="48">I167+I177</f>
        <v>165.87</v>
      </c>
      <c r="J178" s="30">
        <f t="shared" ref="J178:L178" si="49">J167+J177</f>
        <v>1396.9854600000003</v>
      </c>
      <c r="K178" s="30"/>
      <c r="L178" s="30">
        <f t="shared" si="49"/>
        <v>294.38</v>
      </c>
    </row>
    <row r="179" spans="1:12" ht="15" x14ac:dyDescent="0.25">
      <c r="A179" s="18">
        <v>2</v>
      </c>
      <c r="B179" s="19">
        <v>5</v>
      </c>
      <c r="C179" s="20" t="s">
        <v>20</v>
      </c>
      <c r="D179" s="110" t="s">
        <v>21</v>
      </c>
      <c r="E179" s="128" t="s">
        <v>76</v>
      </c>
      <c r="F179" s="139">
        <v>200</v>
      </c>
      <c r="G179" s="46">
        <v>33.799999999999997</v>
      </c>
      <c r="H179" s="46">
        <v>19.2</v>
      </c>
      <c r="I179" s="130">
        <v>26.86</v>
      </c>
      <c r="J179" s="46">
        <v>418.50899500000003</v>
      </c>
      <c r="K179" s="131" t="s">
        <v>79</v>
      </c>
      <c r="L179" s="46">
        <v>76.72</v>
      </c>
    </row>
    <row r="180" spans="1:12" ht="15" x14ac:dyDescent="0.25">
      <c r="A180" s="21"/>
      <c r="B180" s="13"/>
      <c r="C180" s="9"/>
      <c r="D180" s="111"/>
      <c r="E180" s="47" t="s">
        <v>77</v>
      </c>
      <c r="F180" s="48">
        <v>15</v>
      </c>
      <c r="G180" s="49">
        <v>1.08</v>
      </c>
      <c r="H180" s="49">
        <v>1.28</v>
      </c>
      <c r="I180" s="50">
        <v>8.33</v>
      </c>
      <c r="J180" s="48">
        <v>47.609999999999992</v>
      </c>
      <c r="K180" s="51" t="s">
        <v>47</v>
      </c>
      <c r="L180" s="49">
        <v>5.25</v>
      </c>
    </row>
    <row r="181" spans="1:12" ht="15" x14ac:dyDescent="0.25">
      <c r="A181" s="21"/>
      <c r="B181" s="13"/>
      <c r="C181" s="9"/>
      <c r="D181" s="113" t="s">
        <v>22</v>
      </c>
      <c r="E181" s="47" t="s">
        <v>78</v>
      </c>
      <c r="F181" s="138">
        <v>200</v>
      </c>
      <c r="G181" s="49">
        <v>0.23</v>
      </c>
      <c r="H181" s="49">
        <v>0.05</v>
      </c>
      <c r="I181" s="50">
        <v>14.68</v>
      </c>
      <c r="J181" s="49">
        <v>57.683955512194785</v>
      </c>
      <c r="K181" s="51" t="s">
        <v>80</v>
      </c>
      <c r="L181" s="49">
        <v>7</v>
      </c>
    </row>
    <row r="182" spans="1:12" ht="15" x14ac:dyDescent="0.25">
      <c r="A182" s="21"/>
      <c r="B182" s="13"/>
      <c r="C182" s="9"/>
      <c r="D182" s="113" t="s">
        <v>23</v>
      </c>
      <c r="E182" s="47" t="s">
        <v>52</v>
      </c>
      <c r="F182" s="48">
        <v>30</v>
      </c>
      <c r="G182" s="49">
        <v>1.98</v>
      </c>
      <c r="H182" s="49">
        <v>0.2</v>
      </c>
      <c r="I182" s="50">
        <v>14.01</v>
      </c>
      <c r="J182" s="49">
        <v>67.170299999999997</v>
      </c>
      <c r="K182" s="51" t="s">
        <v>47</v>
      </c>
      <c r="L182" s="49">
        <v>4.8</v>
      </c>
    </row>
    <row r="183" spans="1:12" ht="15" x14ac:dyDescent="0.25">
      <c r="A183" s="21"/>
      <c r="B183" s="13"/>
      <c r="C183" s="9"/>
      <c r="D183" s="113" t="s">
        <v>24</v>
      </c>
      <c r="E183" s="47" t="s">
        <v>43</v>
      </c>
      <c r="F183" s="142">
        <v>125</v>
      </c>
      <c r="G183" s="49">
        <v>0.5</v>
      </c>
      <c r="H183" s="49">
        <v>0.5</v>
      </c>
      <c r="I183" s="50">
        <v>12.25</v>
      </c>
      <c r="J183" s="49">
        <v>61</v>
      </c>
      <c r="K183" s="51" t="s">
        <v>47</v>
      </c>
      <c r="L183" s="49">
        <v>25.18</v>
      </c>
    </row>
    <row r="184" spans="1:12" ht="15" x14ac:dyDescent="0.25">
      <c r="A184" s="21"/>
      <c r="B184" s="13"/>
      <c r="C184" s="9"/>
      <c r="D184" s="111"/>
      <c r="E184" s="47" t="s">
        <v>45</v>
      </c>
      <c r="F184" s="48">
        <v>20</v>
      </c>
      <c r="G184" s="49">
        <v>1.32</v>
      </c>
      <c r="H184" s="49">
        <v>0.24</v>
      </c>
      <c r="I184" s="50">
        <v>6.68</v>
      </c>
      <c r="J184" s="49">
        <v>38.676000000000002</v>
      </c>
      <c r="K184" s="51" t="s">
        <v>47</v>
      </c>
      <c r="L184" s="49">
        <v>3.7</v>
      </c>
    </row>
    <row r="185" spans="1:12" ht="15" x14ac:dyDescent="0.25">
      <c r="A185" s="21"/>
      <c r="B185" s="13"/>
      <c r="C185" s="9"/>
      <c r="D185" s="5"/>
      <c r="E185" s="52"/>
      <c r="F185" s="116"/>
      <c r="G185" s="54"/>
      <c r="H185" s="54"/>
      <c r="I185" s="55"/>
      <c r="J185" s="54"/>
      <c r="K185" s="56"/>
      <c r="L185" s="54"/>
    </row>
    <row r="186" spans="1:12" ht="15.75" customHeight="1" x14ac:dyDescent="0.25">
      <c r="A186" s="22"/>
      <c r="B186" s="15"/>
      <c r="C186" s="6"/>
      <c r="D186" s="16" t="s">
        <v>33</v>
      </c>
      <c r="E186" s="7"/>
      <c r="F186" s="17">
        <f>SUM(F179:F185)</f>
        <v>590</v>
      </c>
      <c r="G186" s="17">
        <f t="shared" ref="G186:J186" si="50">SUM(G179:G185)</f>
        <v>38.909999999999989</v>
      </c>
      <c r="H186" s="17">
        <f t="shared" si="50"/>
        <v>21.47</v>
      </c>
      <c r="I186" s="17">
        <f t="shared" si="50"/>
        <v>82.81</v>
      </c>
      <c r="J186" s="153">
        <f t="shared" si="50"/>
        <v>690.64925051219484</v>
      </c>
      <c r="K186" s="23"/>
      <c r="L186" s="17">
        <f t="shared" ref="L186" si="51">SUM(L179:L185)</f>
        <v>122.64999999999999</v>
      </c>
    </row>
    <row r="187" spans="1:12" ht="15" x14ac:dyDescent="0.25">
      <c r="A187" s="24">
        <f>A179</f>
        <v>2</v>
      </c>
      <c r="B187" s="11">
        <f>B179</f>
        <v>5</v>
      </c>
      <c r="C187" s="8" t="s">
        <v>25</v>
      </c>
      <c r="D187" s="113" t="s">
        <v>26</v>
      </c>
      <c r="E187" s="52"/>
      <c r="F187" s="116"/>
      <c r="G187" s="54"/>
      <c r="H187" s="54"/>
      <c r="I187" s="55"/>
      <c r="J187" s="58"/>
      <c r="K187" s="56"/>
      <c r="L187" s="54"/>
    </row>
    <row r="188" spans="1:12" ht="15" x14ac:dyDescent="0.25">
      <c r="A188" s="21"/>
      <c r="B188" s="13"/>
      <c r="C188" s="9"/>
      <c r="D188" s="113" t="s">
        <v>27</v>
      </c>
      <c r="E188" s="52" t="s">
        <v>81</v>
      </c>
      <c r="F188" s="116">
        <v>200</v>
      </c>
      <c r="G188" s="54">
        <v>2.56</v>
      </c>
      <c r="H188" s="54">
        <v>2.93</v>
      </c>
      <c r="I188" s="55">
        <v>12.41</v>
      </c>
      <c r="J188" s="53">
        <v>89.073569999999989</v>
      </c>
      <c r="K188" s="56" t="s">
        <v>83</v>
      </c>
      <c r="L188" s="54">
        <v>45.27</v>
      </c>
    </row>
    <row r="189" spans="1:12" ht="15" x14ac:dyDescent="0.25">
      <c r="A189" s="21"/>
      <c r="B189" s="13"/>
      <c r="C189" s="9"/>
      <c r="D189" s="113" t="s">
        <v>28</v>
      </c>
      <c r="E189" s="47"/>
      <c r="F189" s="138"/>
      <c r="G189" s="49"/>
      <c r="H189" s="49"/>
      <c r="I189" s="50"/>
      <c r="J189" s="48"/>
      <c r="K189" s="51"/>
      <c r="L189" s="49"/>
    </row>
    <row r="190" spans="1:12" ht="15" x14ac:dyDescent="0.25">
      <c r="A190" s="21"/>
      <c r="B190" s="13"/>
      <c r="C190" s="9"/>
      <c r="D190" s="113" t="s">
        <v>29</v>
      </c>
      <c r="E190" s="52" t="s">
        <v>76</v>
      </c>
      <c r="F190" s="116">
        <v>200</v>
      </c>
      <c r="G190" s="54">
        <v>33.799999999999997</v>
      </c>
      <c r="H190" s="54">
        <v>19.2</v>
      </c>
      <c r="I190" s="55">
        <v>26.86</v>
      </c>
      <c r="J190" s="54">
        <v>418.50899500000003</v>
      </c>
      <c r="K190" s="56" t="s">
        <v>79</v>
      </c>
      <c r="L190" s="54">
        <v>76.72</v>
      </c>
    </row>
    <row r="191" spans="1:12" ht="15" x14ac:dyDescent="0.25">
      <c r="A191" s="21"/>
      <c r="B191" s="13"/>
      <c r="C191" s="9"/>
      <c r="D191" s="113" t="s">
        <v>30</v>
      </c>
      <c r="E191" s="47" t="s">
        <v>78</v>
      </c>
      <c r="F191" s="138">
        <v>200</v>
      </c>
      <c r="G191" s="49">
        <v>0.23</v>
      </c>
      <c r="H191" s="49">
        <v>0.05</v>
      </c>
      <c r="I191" s="50">
        <v>14.68</v>
      </c>
      <c r="J191" s="49">
        <v>57.683955512194785</v>
      </c>
      <c r="K191" s="51" t="s">
        <v>80</v>
      </c>
      <c r="L191" s="49">
        <v>7</v>
      </c>
    </row>
    <row r="192" spans="1:12" ht="15" x14ac:dyDescent="0.25">
      <c r="A192" s="21"/>
      <c r="B192" s="13"/>
      <c r="C192" s="9"/>
      <c r="D192" s="113" t="s">
        <v>31</v>
      </c>
      <c r="E192" s="47" t="s">
        <v>52</v>
      </c>
      <c r="F192" s="138">
        <v>40</v>
      </c>
      <c r="G192" s="49">
        <v>2.64</v>
      </c>
      <c r="H192" s="49">
        <v>0.26</v>
      </c>
      <c r="I192" s="50">
        <v>18.760000000000002</v>
      </c>
      <c r="J192" s="49">
        <v>89.560399999999987</v>
      </c>
      <c r="K192" s="51" t="s">
        <v>47</v>
      </c>
      <c r="L192" s="49">
        <v>6.4</v>
      </c>
    </row>
    <row r="193" spans="1:12" ht="15" x14ac:dyDescent="0.25">
      <c r="A193" s="21"/>
      <c r="B193" s="13"/>
      <c r="C193" s="9"/>
      <c r="D193" s="113" t="s">
        <v>32</v>
      </c>
      <c r="E193" s="155" t="s">
        <v>45</v>
      </c>
      <c r="F193" s="156">
        <v>20</v>
      </c>
      <c r="G193" s="49">
        <v>1.32</v>
      </c>
      <c r="H193" s="49">
        <v>0.24</v>
      </c>
      <c r="I193" s="50">
        <v>6.68</v>
      </c>
      <c r="J193" s="48">
        <v>38.676000000000002</v>
      </c>
      <c r="K193" s="157" t="s">
        <v>47</v>
      </c>
      <c r="L193" s="49">
        <v>3.7</v>
      </c>
    </row>
    <row r="194" spans="1:12" ht="15" x14ac:dyDescent="0.25">
      <c r="A194" s="21"/>
      <c r="B194" s="13"/>
      <c r="C194" s="9"/>
      <c r="D194" s="111"/>
      <c r="E194" s="47" t="s">
        <v>43</v>
      </c>
      <c r="F194" s="138">
        <v>100</v>
      </c>
      <c r="G194" s="119">
        <v>0.5</v>
      </c>
      <c r="H194" s="119">
        <v>0.5</v>
      </c>
      <c r="I194" s="141">
        <v>14.5</v>
      </c>
      <c r="J194" s="119">
        <v>60.85</v>
      </c>
      <c r="K194" s="51" t="s">
        <v>47</v>
      </c>
      <c r="L194" s="49">
        <v>20.14</v>
      </c>
    </row>
    <row r="195" spans="1:12" ht="15" x14ac:dyDescent="0.25">
      <c r="A195" s="21"/>
      <c r="B195" s="13"/>
      <c r="C195" s="9"/>
      <c r="D195" s="111"/>
      <c r="E195" s="47" t="s">
        <v>77</v>
      </c>
      <c r="F195" s="138">
        <v>20</v>
      </c>
      <c r="G195" s="49">
        <v>1.08</v>
      </c>
      <c r="H195" s="49">
        <v>1.28</v>
      </c>
      <c r="I195" s="50">
        <v>8.33</v>
      </c>
      <c r="J195" s="49">
        <v>48</v>
      </c>
      <c r="K195" s="51" t="s">
        <v>47</v>
      </c>
      <c r="L195" s="49">
        <v>7</v>
      </c>
    </row>
    <row r="196" spans="1:12" ht="15" x14ac:dyDescent="0.25">
      <c r="A196" s="21"/>
      <c r="B196" s="13"/>
      <c r="C196" s="9"/>
      <c r="D196" s="111"/>
      <c r="E196" s="47" t="s">
        <v>82</v>
      </c>
      <c r="F196" s="138">
        <v>30</v>
      </c>
      <c r="G196" s="49">
        <v>2.57</v>
      </c>
      <c r="H196" s="49">
        <v>0.25</v>
      </c>
      <c r="I196" s="50">
        <v>16.12</v>
      </c>
      <c r="J196" s="48">
        <v>80.61051599999999</v>
      </c>
      <c r="K196" s="51" t="s">
        <v>84</v>
      </c>
      <c r="L196" s="49">
        <v>5.5</v>
      </c>
    </row>
    <row r="197" spans="1:12" ht="15" x14ac:dyDescent="0.25">
      <c r="A197" s="22"/>
      <c r="B197" s="15"/>
      <c r="C197" s="6"/>
      <c r="D197" s="16" t="s">
        <v>33</v>
      </c>
      <c r="E197" s="7"/>
      <c r="F197" s="105">
        <f t="shared" ref="F197:K197" si="52">SUM(F188:F196)</f>
        <v>810</v>
      </c>
      <c r="G197" s="105">
        <f t="shared" si="52"/>
        <v>44.699999999999996</v>
      </c>
      <c r="H197" s="105">
        <f t="shared" si="52"/>
        <v>24.71</v>
      </c>
      <c r="I197" s="105">
        <f t="shared" si="52"/>
        <v>118.33999999999999</v>
      </c>
      <c r="J197" s="105">
        <f t="shared" si="52"/>
        <v>882.96343651219479</v>
      </c>
      <c r="K197" s="105">
        <f t="shared" si="52"/>
        <v>0</v>
      </c>
      <c r="L197" s="105">
        <f>SUM(L188:L196)</f>
        <v>171.73000000000002</v>
      </c>
    </row>
    <row r="198" spans="1:12" ht="15.75" customHeight="1" thickBot="1" x14ac:dyDescent="0.25">
      <c r="A198" s="27">
        <f>A179</f>
        <v>2</v>
      </c>
      <c r="B198" s="28">
        <f>B179</f>
        <v>5</v>
      </c>
      <c r="C198" s="180" t="s">
        <v>4</v>
      </c>
      <c r="D198" s="185"/>
      <c r="E198" s="29"/>
      <c r="F198" s="30">
        <f>F186+F197</f>
        <v>1400</v>
      </c>
      <c r="G198" s="30">
        <f>G186+G197</f>
        <v>83.609999999999985</v>
      </c>
      <c r="H198" s="30">
        <f>H186+H197</f>
        <v>46.18</v>
      </c>
      <c r="I198" s="30">
        <f>I186+I197</f>
        <v>201.14999999999998</v>
      </c>
      <c r="J198" s="30">
        <f>J186+J197</f>
        <v>1573.6126870243897</v>
      </c>
      <c r="K198" s="30"/>
      <c r="L198" s="30">
        <f>L186+L197</f>
        <v>294.38</v>
      </c>
    </row>
    <row r="199" spans="1:12" ht="12.75" customHeight="1" thickBot="1" x14ac:dyDescent="0.25">
      <c r="A199" s="25"/>
      <c r="B199" s="26"/>
      <c r="C199" s="182" t="s">
        <v>5</v>
      </c>
      <c r="D199" s="183"/>
      <c r="E199" s="184"/>
      <c r="F199" s="32">
        <f>(F25+F44+F63+F82+F101+F120+F139+F159+F178+F198)/(IF(F25=0,0,1)+IF(F44=0,0,1)+IF(F63=0,0,1)+IF(F82=0,0,1)+IF(F101=0,0,1)+IF(F120=0,0,1)+IF(F139=0,0,1)+IF(F159=0,0,1)+IF(F178=0,0,1)+IF(F198=0,0,1))</f>
        <v>1143.5</v>
      </c>
      <c r="G199" s="32">
        <f>(G25+G44+G63+G82+G101+G120+G139+G159+G178+G198)/(IF(G25=0,0,1)+IF(G44=0,0,1)+IF(G63=0,0,1)+IF(G82=0,0,1)+IF(G101=0,0,1)+IF(G120=0,0,1)+IF(G139=0,0,1)+IF(G159=0,0,1)+IF(G178=0,0,1)+IF(G198=0,0,1))</f>
        <v>59.948999999999991</v>
      </c>
      <c r="H199" s="32">
        <f>(H25+H44+H63+H82+H101+H120+H139+H159+H178+H198)/(IF(H25=0,0,1)+IF(H44=0,0,1)+IF(H63=0,0,1)+IF(H82=0,0,1)+IF(H101=0,0,1)+IF(H120=0,0,1)+IF(H139=0,0,1)+IF(H159=0,0,1)+IF(H178=0,0,1)+IF(H198=0,0,1))</f>
        <v>50.631000000000014</v>
      </c>
      <c r="I199" s="32">
        <f>(I25+I44+I63+I82+I101+I120+I139+I159+I178+I198)/(IF(I25=0,0,1)+IF(I44=0,0,1)+IF(I63=0,0,1)+IF(I82=0,0,1)+IF(I101=0,0,1)+IF(I120=0,0,1)+IF(I139=0,0,1)+IF(I159=0,0,1)+IF(I178=0,0,1)+IF(I198=0,0,1))</f>
        <v>173.26100000000002</v>
      </c>
      <c r="J199" s="32">
        <f>(J25+J44+J63+J82+J101+J120+J139+J159+J178+J198)/(IF(J25=0,0,1)+IF(J44=0,0,1)+IF(J63=0,0,1)+IF(J82=0,0,1)+IF(J101=0,0,1)+IF(J120=0,0,1)+IF(J139=0,0,1)+IF(J159=0,0,1)+IF(J178=0,0,1)+IF(J198=0,0,1))</f>
        <v>1386.8389325815299</v>
      </c>
      <c r="K199" s="32"/>
      <c r="L199" s="32">
        <f>(L25+L44+L63+L82+L101+L120+L139+L159+L178+L198)/(IF(L25=0,0,1)+IF(L44=0,0,1)+IF(L63=0,0,1)+IF(L82=0,0,1)+IF(L101=0,0,1)+IF(L120=0,0,1)+IF(L139=0,0,1)+IF(L159=0,0,1)+IF(L178=0,0,1)+IF(L198=0,0,1))</f>
        <v>294.38000000000005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9:E199"/>
    <mergeCell ref="C198:D198"/>
    <mergeCell ref="C120:D120"/>
    <mergeCell ref="C139:D139"/>
    <mergeCell ref="C159:D159"/>
    <mergeCell ref="C178:D1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opLeftCell="A106" zoomScale="80" zoomScaleNormal="80" workbookViewId="0">
      <selection activeCell="E150" sqref="E150"/>
    </sheetView>
  </sheetViews>
  <sheetFormatPr defaultRowHeight="15" x14ac:dyDescent="0.25"/>
  <cols>
    <col min="1" max="1" width="4.7109375" style="61" customWidth="1"/>
    <col min="2" max="2" width="5.28515625" style="61" customWidth="1"/>
    <col min="3" max="3" width="9.140625" style="60"/>
    <col min="4" max="4" width="11.5703125" style="60" customWidth="1"/>
    <col min="5" max="5" width="52.5703125" style="61" customWidth="1"/>
    <col min="6" max="6" width="9.28515625" style="61" customWidth="1"/>
    <col min="7" max="7" width="10" style="61" customWidth="1"/>
    <col min="8" max="8" width="7.5703125" style="61" customWidth="1"/>
    <col min="9" max="9" width="6.85546875" style="61" customWidth="1"/>
    <col min="10" max="10" width="8.140625" style="61" customWidth="1"/>
    <col min="11" max="11" width="10" style="61" customWidth="1"/>
    <col min="12" max="12" width="9.140625" style="61"/>
  </cols>
  <sheetData>
    <row r="1" spans="1:12" x14ac:dyDescent="0.25">
      <c r="A1" s="60" t="s">
        <v>7</v>
      </c>
      <c r="C1" s="191" t="s">
        <v>92</v>
      </c>
      <c r="D1" s="187"/>
      <c r="E1" s="187"/>
      <c r="F1" s="62" t="s">
        <v>16</v>
      </c>
      <c r="G1" s="61" t="s">
        <v>17</v>
      </c>
      <c r="H1" s="192" t="s">
        <v>40</v>
      </c>
      <c r="I1" s="192"/>
      <c r="J1" s="192"/>
      <c r="K1" s="192"/>
    </row>
    <row r="2" spans="1:12" ht="18.75" x14ac:dyDescent="0.25">
      <c r="A2" s="63" t="s">
        <v>6</v>
      </c>
      <c r="C2" s="61"/>
      <c r="G2" s="61" t="s">
        <v>18</v>
      </c>
      <c r="H2" s="192" t="s">
        <v>41</v>
      </c>
      <c r="I2" s="192"/>
      <c r="J2" s="192"/>
      <c r="K2" s="192"/>
    </row>
    <row r="3" spans="1:12" x14ac:dyDescent="0.25">
      <c r="A3" s="64" t="s">
        <v>8</v>
      </c>
      <c r="C3" s="61"/>
      <c r="D3" s="65"/>
      <c r="E3" s="66" t="s">
        <v>93</v>
      </c>
      <c r="G3" s="61" t="s">
        <v>19</v>
      </c>
      <c r="H3" s="67">
        <v>12</v>
      </c>
      <c r="I3" s="67">
        <v>1</v>
      </c>
      <c r="J3" s="68">
        <v>2026</v>
      </c>
      <c r="K3" s="69"/>
    </row>
    <row r="4" spans="1:12" ht="15.75" thickBot="1" x14ac:dyDescent="0.3">
      <c r="C4" s="61"/>
      <c r="D4" s="64"/>
      <c r="H4" s="70" t="s">
        <v>36</v>
      </c>
      <c r="I4" s="70" t="s">
        <v>37</v>
      </c>
      <c r="J4" s="70" t="s">
        <v>38</v>
      </c>
    </row>
    <row r="5" spans="1:12" ht="34.5" thickBot="1" x14ac:dyDescent="0.3">
      <c r="A5" s="71" t="s">
        <v>14</v>
      </c>
      <c r="B5" s="72" t="s">
        <v>15</v>
      </c>
      <c r="C5" s="73" t="s">
        <v>0</v>
      </c>
      <c r="D5" s="73" t="s">
        <v>13</v>
      </c>
      <c r="E5" s="73" t="s">
        <v>12</v>
      </c>
      <c r="F5" s="73" t="s">
        <v>34</v>
      </c>
      <c r="G5" s="73" t="s">
        <v>1</v>
      </c>
      <c r="H5" s="73" t="s">
        <v>2</v>
      </c>
      <c r="I5" s="73" t="s">
        <v>3</v>
      </c>
      <c r="J5" s="73" t="s">
        <v>10</v>
      </c>
      <c r="K5" s="74" t="s">
        <v>11</v>
      </c>
      <c r="L5" s="73" t="s">
        <v>35</v>
      </c>
    </row>
    <row r="6" spans="1:12" ht="30" x14ac:dyDescent="0.25">
      <c r="A6" s="75">
        <v>1</v>
      </c>
      <c r="B6" s="76">
        <v>1</v>
      </c>
      <c r="C6" s="20" t="s">
        <v>20</v>
      </c>
      <c r="D6" s="127" t="s">
        <v>21</v>
      </c>
      <c r="E6" s="128" t="s">
        <v>107</v>
      </c>
      <c r="F6" s="139">
        <v>200</v>
      </c>
      <c r="G6" s="46">
        <v>4.99</v>
      </c>
      <c r="H6" s="46">
        <v>6.51</v>
      </c>
      <c r="I6" s="130">
        <v>26.42</v>
      </c>
      <c r="J6" s="46">
        <v>182.82498899999996</v>
      </c>
      <c r="K6" s="131" t="s">
        <v>108</v>
      </c>
      <c r="L6" s="46">
        <v>47.45</v>
      </c>
    </row>
    <row r="7" spans="1:12" x14ac:dyDescent="0.25">
      <c r="A7" s="77"/>
      <c r="B7" s="78"/>
      <c r="C7" s="9"/>
      <c r="D7" s="132"/>
      <c r="E7" s="47" t="s">
        <v>94</v>
      </c>
      <c r="F7" s="138">
        <v>50</v>
      </c>
      <c r="G7" s="49">
        <v>2.44</v>
      </c>
      <c r="H7" s="49">
        <v>14.77</v>
      </c>
      <c r="I7" s="50">
        <v>14.27</v>
      </c>
      <c r="J7" s="49">
        <v>201</v>
      </c>
      <c r="K7" s="51" t="s">
        <v>95</v>
      </c>
      <c r="L7" s="49">
        <v>39.700000000000003</v>
      </c>
    </row>
    <row r="8" spans="1:12" x14ac:dyDescent="0.25">
      <c r="A8" s="77"/>
      <c r="B8" s="78"/>
      <c r="C8" s="9"/>
      <c r="D8" s="133" t="s">
        <v>22</v>
      </c>
      <c r="E8" s="47" t="s">
        <v>96</v>
      </c>
      <c r="F8" s="138">
        <v>200</v>
      </c>
      <c r="G8" s="49">
        <v>3.64</v>
      </c>
      <c r="H8" s="49">
        <v>3.34</v>
      </c>
      <c r="I8" s="50">
        <v>22.81</v>
      </c>
      <c r="J8" s="48">
        <v>134.76724800000002</v>
      </c>
      <c r="K8" s="51" t="s">
        <v>97</v>
      </c>
      <c r="L8" s="49">
        <v>27</v>
      </c>
    </row>
    <row r="9" spans="1:12" x14ac:dyDescent="0.25">
      <c r="A9" s="77"/>
      <c r="B9" s="78"/>
      <c r="C9" s="9"/>
      <c r="D9" s="133" t="s">
        <v>23</v>
      </c>
      <c r="E9" s="47" t="s">
        <v>52</v>
      </c>
      <c r="F9" s="138">
        <v>30</v>
      </c>
      <c r="G9" s="49">
        <v>1.98</v>
      </c>
      <c r="H9" s="134">
        <v>0.2</v>
      </c>
      <c r="I9" s="50">
        <v>14.01</v>
      </c>
      <c r="J9" s="48">
        <v>67.170299999999997</v>
      </c>
      <c r="K9" s="51" t="s">
        <v>47</v>
      </c>
      <c r="L9" s="49">
        <v>4.8</v>
      </c>
    </row>
    <row r="10" spans="1:12" x14ac:dyDescent="0.25">
      <c r="A10" s="77"/>
      <c r="B10" s="78"/>
      <c r="C10" s="9"/>
      <c r="D10" s="133" t="s">
        <v>24</v>
      </c>
      <c r="E10" s="47"/>
      <c r="F10" s="138"/>
      <c r="G10" s="49"/>
      <c r="H10" s="49"/>
      <c r="I10" s="50"/>
      <c r="J10" s="48"/>
      <c r="K10" s="51"/>
      <c r="L10" s="49"/>
    </row>
    <row r="11" spans="1:12" x14ac:dyDescent="0.25">
      <c r="A11" s="77"/>
      <c r="B11" s="78"/>
      <c r="C11" s="9"/>
      <c r="D11" s="111"/>
      <c r="E11" s="47" t="s">
        <v>45</v>
      </c>
      <c r="F11" s="138">
        <v>20</v>
      </c>
      <c r="G11" s="49">
        <v>1.32</v>
      </c>
      <c r="H11" s="49">
        <v>0.24</v>
      </c>
      <c r="I11" s="50">
        <v>6.68</v>
      </c>
      <c r="J11" s="48">
        <v>38.676000000000002</v>
      </c>
      <c r="K11" s="51" t="s">
        <v>47</v>
      </c>
      <c r="L11" s="49">
        <v>3.7</v>
      </c>
    </row>
    <row r="12" spans="1:12" x14ac:dyDescent="0.25">
      <c r="A12" s="77"/>
      <c r="B12" s="78"/>
      <c r="C12" s="9"/>
      <c r="D12" s="111"/>
      <c r="E12" s="97"/>
      <c r="F12" s="98"/>
      <c r="G12" s="98"/>
      <c r="H12" s="98"/>
      <c r="I12" s="98"/>
      <c r="J12" s="98"/>
      <c r="K12" s="99"/>
      <c r="L12" s="98"/>
    </row>
    <row r="13" spans="1:12" x14ac:dyDescent="0.25">
      <c r="A13" s="82"/>
      <c r="B13" s="83"/>
      <c r="C13" s="6"/>
      <c r="D13" s="106" t="s">
        <v>33</v>
      </c>
      <c r="E13" s="107"/>
      <c r="F13" s="124">
        <f>SUM(F6:F12)</f>
        <v>500</v>
      </c>
      <c r="G13" s="124">
        <f t="shared" ref="G13:J13" si="0">SUM(G6:G12)</f>
        <v>14.370000000000001</v>
      </c>
      <c r="H13" s="124">
        <f t="shared" si="0"/>
        <v>25.06</v>
      </c>
      <c r="I13" s="124">
        <f t="shared" si="0"/>
        <v>84.19</v>
      </c>
      <c r="J13" s="124">
        <f t="shared" si="0"/>
        <v>624.438537</v>
      </c>
      <c r="K13" s="109"/>
      <c r="L13" s="108">
        <f t="shared" ref="L13" si="1">SUM(L6:L12)</f>
        <v>122.65</v>
      </c>
    </row>
    <row r="14" spans="1:12" x14ac:dyDescent="0.25">
      <c r="A14" s="88">
        <f>A6</f>
        <v>1</v>
      </c>
      <c r="B14" s="89">
        <f>B6</f>
        <v>1</v>
      </c>
      <c r="C14" s="8" t="s">
        <v>25</v>
      </c>
      <c r="D14" s="113" t="s">
        <v>26</v>
      </c>
      <c r="E14" s="47"/>
      <c r="F14" s="112"/>
      <c r="G14" s="49"/>
      <c r="H14" s="49"/>
      <c r="I14" s="49"/>
      <c r="J14" s="49"/>
      <c r="K14" s="135"/>
      <c r="L14" s="119"/>
    </row>
    <row r="15" spans="1:12" x14ac:dyDescent="0.25">
      <c r="A15" s="77"/>
      <c r="B15" s="78"/>
      <c r="C15" s="9"/>
      <c r="D15" s="113" t="s">
        <v>27</v>
      </c>
      <c r="E15" s="47" t="s">
        <v>48</v>
      </c>
      <c r="F15" s="48">
        <v>200</v>
      </c>
      <c r="G15" s="49">
        <v>1.46</v>
      </c>
      <c r="H15" s="49">
        <v>2.41</v>
      </c>
      <c r="I15" s="50">
        <v>7.41</v>
      </c>
      <c r="J15" s="49">
        <v>55</v>
      </c>
      <c r="K15" s="51" t="s">
        <v>49</v>
      </c>
      <c r="L15" s="49">
        <v>49.08</v>
      </c>
    </row>
    <row r="16" spans="1:12" x14ac:dyDescent="0.25">
      <c r="A16" s="77"/>
      <c r="B16" s="78"/>
      <c r="C16" s="9"/>
      <c r="D16" s="113" t="s">
        <v>28</v>
      </c>
      <c r="E16" s="52" t="s">
        <v>135</v>
      </c>
      <c r="F16" s="116">
        <v>200</v>
      </c>
      <c r="G16" s="54">
        <v>19.54</v>
      </c>
      <c r="H16" s="54">
        <v>28.33</v>
      </c>
      <c r="I16" s="55">
        <v>3.52</v>
      </c>
      <c r="J16" s="54">
        <v>346.68348454545463</v>
      </c>
      <c r="K16" s="56" t="s">
        <v>136</v>
      </c>
      <c r="L16" s="54">
        <v>79.8</v>
      </c>
    </row>
    <row r="17" spans="1:12" x14ac:dyDescent="0.25">
      <c r="A17" s="77"/>
      <c r="B17" s="78"/>
      <c r="C17" s="9"/>
      <c r="D17" s="113" t="s">
        <v>29</v>
      </c>
      <c r="E17" s="47"/>
      <c r="F17" s="48"/>
      <c r="G17" s="49"/>
      <c r="H17" s="49"/>
      <c r="I17" s="50"/>
      <c r="J17" s="49"/>
      <c r="K17" s="51"/>
      <c r="L17" s="49"/>
    </row>
    <row r="18" spans="1:12" x14ac:dyDescent="0.25">
      <c r="A18" s="77"/>
      <c r="B18" s="78"/>
      <c r="C18" s="9"/>
      <c r="D18" s="113" t="s">
        <v>30</v>
      </c>
      <c r="E18" s="47" t="s">
        <v>42</v>
      </c>
      <c r="F18" s="48">
        <v>200</v>
      </c>
      <c r="G18" s="49">
        <v>0.24</v>
      </c>
      <c r="H18" s="49">
        <v>0.1</v>
      </c>
      <c r="I18" s="50">
        <v>14.6</v>
      </c>
      <c r="J18" s="49">
        <v>55.735010000000003</v>
      </c>
      <c r="K18" s="51" t="s">
        <v>46</v>
      </c>
      <c r="L18" s="49">
        <v>14.35</v>
      </c>
    </row>
    <row r="19" spans="1:12" x14ac:dyDescent="0.25">
      <c r="A19" s="77"/>
      <c r="B19" s="78"/>
      <c r="C19" s="9"/>
      <c r="D19" s="113" t="s">
        <v>31</v>
      </c>
      <c r="E19" s="47" t="s">
        <v>52</v>
      </c>
      <c r="F19" s="116">
        <v>50</v>
      </c>
      <c r="G19" s="49">
        <v>3.31</v>
      </c>
      <c r="H19" s="49">
        <v>0.33</v>
      </c>
      <c r="I19" s="50">
        <v>23.45</v>
      </c>
      <c r="J19" s="49">
        <v>111.95049999999999</v>
      </c>
      <c r="K19" s="51" t="s">
        <v>47</v>
      </c>
      <c r="L19" s="54">
        <v>8</v>
      </c>
    </row>
    <row r="20" spans="1:12" x14ac:dyDescent="0.25">
      <c r="A20" s="77"/>
      <c r="B20" s="78"/>
      <c r="C20" s="9"/>
      <c r="D20" s="113" t="s">
        <v>32</v>
      </c>
      <c r="E20" s="47" t="s">
        <v>45</v>
      </c>
      <c r="F20" s="138">
        <v>30</v>
      </c>
      <c r="G20" s="49">
        <v>1.98</v>
      </c>
      <c r="H20" s="49">
        <v>0.36</v>
      </c>
      <c r="I20" s="50">
        <v>12.51</v>
      </c>
      <c r="J20" s="49">
        <v>58.013999999999996</v>
      </c>
      <c r="K20" s="51" t="s">
        <v>47</v>
      </c>
      <c r="L20" s="49">
        <v>5.55</v>
      </c>
    </row>
    <row r="21" spans="1:12" x14ac:dyDescent="0.25">
      <c r="A21" s="77"/>
      <c r="B21" s="78"/>
      <c r="C21" s="9"/>
      <c r="D21" s="111"/>
      <c r="E21" s="47" t="s">
        <v>44</v>
      </c>
      <c r="F21" s="48">
        <v>20</v>
      </c>
      <c r="G21" s="49"/>
      <c r="H21" s="49"/>
      <c r="I21" s="50"/>
      <c r="J21" s="49"/>
      <c r="K21" s="51" t="s">
        <v>47</v>
      </c>
      <c r="L21" s="49"/>
    </row>
    <row r="22" spans="1:12" x14ac:dyDescent="0.25">
      <c r="A22" s="77"/>
      <c r="B22" s="78"/>
      <c r="C22" s="9"/>
      <c r="D22" s="111"/>
      <c r="E22" s="47"/>
      <c r="F22" s="138"/>
      <c r="G22" s="49">
        <v>0.16</v>
      </c>
      <c r="H22" s="49">
        <v>14.5</v>
      </c>
      <c r="I22" s="50">
        <v>0.26</v>
      </c>
      <c r="J22" s="49">
        <v>132.12799999999999</v>
      </c>
      <c r="K22" s="135"/>
      <c r="L22" s="49">
        <v>14.95</v>
      </c>
    </row>
    <row r="23" spans="1:12" x14ac:dyDescent="0.25">
      <c r="A23" s="77"/>
      <c r="B23" s="78"/>
      <c r="C23" s="9"/>
      <c r="D23" s="111"/>
      <c r="E23" s="47"/>
      <c r="F23" s="138"/>
      <c r="G23" s="125"/>
      <c r="H23" s="125"/>
      <c r="I23" s="125"/>
      <c r="J23" s="125"/>
      <c r="K23" s="159"/>
      <c r="L23" s="115"/>
    </row>
    <row r="24" spans="1:12" x14ac:dyDescent="0.25">
      <c r="A24" s="82"/>
      <c r="B24" s="83"/>
      <c r="C24" s="6"/>
      <c r="D24" s="114" t="s">
        <v>33</v>
      </c>
      <c r="L24" s="160">
        <f>SUM(L15:L22)</f>
        <v>171.73</v>
      </c>
    </row>
    <row r="25" spans="1:12" ht="15.75" thickBot="1" x14ac:dyDescent="0.3">
      <c r="A25" s="90">
        <f>A6</f>
        <v>1</v>
      </c>
      <c r="B25" s="91">
        <f>B6</f>
        <v>1</v>
      </c>
      <c r="C25" s="189" t="s">
        <v>4</v>
      </c>
      <c r="D25" s="190"/>
      <c r="E25" s="92"/>
      <c r="F25" s="93">
        <f>F13+F23</f>
        <v>500</v>
      </c>
      <c r="G25" s="93">
        <f>G13+G23</f>
        <v>14.370000000000001</v>
      </c>
      <c r="H25" s="93">
        <f>H13+H23</f>
        <v>25.06</v>
      </c>
      <c r="I25" s="93">
        <f>I13+I23</f>
        <v>84.19</v>
      </c>
      <c r="J25" s="93">
        <f>J13+J23</f>
        <v>624.438537</v>
      </c>
      <c r="K25" s="93"/>
      <c r="L25" s="93">
        <f t="shared" ref="L25" si="2">L13+L24</f>
        <v>294.38</v>
      </c>
    </row>
    <row r="26" spans="1:12" ht="30" x14ac:dyDescent="0.25">
      <c r="A26" s="94">
        <v>1</v>
      </c>
      <c r="B26" s="78">
        <v>2</v>
      </c>
      <c r="C26" s="20" t="s">
        <v>20</v>
      </c>
      <c r="D26" s="110" t="s">
        <v>21</v>
      </c>
      <c r="E26" s="128" t="s">
        <v>100</v>
      </c>
      <c r="F26" s="139">
        <v>200</v>
      </c>
      <c r="G26" s="46">
        <v>5.1100000000000003</v>
      </c>
      <c r="H26" s="46">
        <v>6.51</v>
      </c>
      <c r="I26" s="130">
        <v>24.69</v>
      </c>
      <c r="J26" s="46">
        <v>181</v>
      </c>
      <c r="K26" s="131" t="s">
        <v>101</v>
      </c>
      <c r="L26" s="46">
        <v>55.52</v>
      </c>
    </row>
    <row r="27" spans="1:12" x14ac:dyDescent="0.25">
      <c r="A27" s="94"/>
      <c r="B27" s="78"/>
      <c r="C27" s="9"/>
      <c r="D27" s="111"/>
      <c r="E27" s="47" t="s">
        <v>44</v>
      </c>
      <c r="F27" s="138">
        <v>20</v>
      </c>
      <c r="G27" s="49">
        <v>0.16</v>
      </c>
      <c r="H27" s="49">
        <v>14.5</v>
      </c>
      <c r="I27" s="50">
        <v>0.26</v>
      </c>
      <c r="J27" s="49">
        <v>132.12799999999999</v>
      </c>
      <c r="K27" s="51" t="s">
        <v>47</v>
      </c>
      <c r="L27" s="49">
        <v>24.94</v>
      </c>
    </row>
    <row r="28" spans="1:12" x14ac:dyDescent="0.25">
      <c r="A28" s="94"/>
      <c r="B28" s="78"/>
      <c r="C28" s="9"/>
      <c r="D28" s="113" t="s">
        <v>22</v>
      </c>
      <c r="E28" s="47" t="s">
        <v>102</v>
      </c>
      <c r="F28" s="138">
        <v>200</v>
      </c>
      <c r="G28" s="49">
        <v>3.14</v>
      </c>
      <c r="H28" s="49">
        <v>3.21</v>
      </c>
      <c r="I28" s="49">
        <v>14.39</v>
      </c>
      <c r="J28" s="48">
        <v>95.887190399999994</v>
      </c>
      <c r="K28" s="51" t="s">
        <v>103</v>
      </c>
      <c r="L28" s="49">
        <v>28.52</v>
      </c>
    </row>
    <row r="29" spans="1:12" x14ac:dyDescent="0.25">
      <c r="A29" s="94"/>
      <c r="B29" s="78"/>
      <c r="C29" s="9"/>
      <c r="D29" s="113" t="s">
        <v>23</v>
      </c>
      <c r="E29" s="47" t="s">
        <v>52</v>
      </c>
      <c r="F29" s="138">
        <v>45</v>
      </c>
      <c r="G29" s="49">
        <v>2.98</v>
      </c>
      <c r="H29" s="49">
        <v>0.3</v>
      </c>
      <c r="I29" s="49">
        <v>21.11</v>
      </c>
      <c r="J29" s="49">
        <v>100.76</v>
      </c>
      <c r="K29" s="51" t="s">
        <v>47</v>
      </c>
      <c r="L29" s="49">
        <v>7.2</v>
      </c>
    </row>
    <row r="30" spans="1:12" x14ac:dyDescent="0.25">
      <c r="A30" s="94"/>
      <c r="B30" s="78"/>
      <c r="C30" s="9"/>
      <c r="D30" s="113" t="s">
        <v>24</v>
      </c>
      <c r="E30" s="133"/>
      <c r="F30" s="133"/>
      <c r="G30" s="133"/>
      <c r="H30" s="133"/>
      <c r="I30" s="133"/>
      <c r="J30" s="133"/>
      <c r="K30" s="51" t="s">
        <v>47</v>
      </c>
      <c r="L30" s="133"/>
    </row>
    <row r="31" spans="1:12" x14ac:dyDescent="0.25">
      <c r="A31" s="94"/>
      <c r="B31" s="78"/>
      <c r="C31" s="9"/>
      <c r="D31" s="111"/>
      <c r="E31" s="47" t="s">
        <v>45</v>
      </c>
      <c r="F31" s="138">
        <v>35</v>
      </c>
      <c r="G31" s="49">
        <v>1.98</v>
      </c>
      <c r="H31" s="49">
        <v>0.36</v>
      </c>
      <c r="I31" s="49">
        <v>12.51</v>
      </c>
      <c r="J31" s="49">
        <v>58.01</v>
      </c>
      <c r="K31" s="132"/>
      <c r="L31" s="49">
        <v>6.47</v>
      </c>
    </row>
    <row r="32" spans="1:12" x14ac:dyDescent="0.25">
      <c r="A32" s="94"/>
      <c r="B32" s="78"/>
      <c r="C32" s="9"/>
      <c r="D32" s="111"/>
      <c r="E32" s="97"/>
      <c r="F32" s="98"/>
      <c r="G32" s="98"/>
      <c r="H32" s="98"/>
      <c r="I32" s="98"/>
      <c r="J32" s="98"/>
      <c r="K32" s="99"/>
      <c r="L32" s="98"/>
    </row>
    <row r="33" spans="1:12" x14ac:dyDescent="0.25">
      <c r="A33" s="95"/>
      <c r="B33" s="83"/>
      <c r="C33" s="6"/>
      <c r="D33" s="84" t="s">
        <v>33</v>
      </c>
      <c r="E33" s="85"/>
      <c r="F33" s="123">
        <f>SUM(F26:F32)</f>
        <v>500</v>
      </c>
      <c r="G33" s="123">
        <f t="shared" ref="G33:J33" si="3">SUM(G26:G32)</f>
        <v>13.370000000000001</v>
      </c>
      <c r="H33" s="123">
        <f t="shared" si="3"/>
        <v>24.88</v>
      </c>
      <c r="I33" s="123">
        <f t="shared" si="3"/>
        <v>72.960000000000008</v>
      </c>
      <c r="J33" s="123">
        <f t="shared" si="3"/>
        <v>567.78519040000003</v>
      </c>
      <c r="K33" s="87"/>
      <c r="L33" s="86">
        <f t="shared" ref="L33" si="4">SUM(L26:L32)</f>
        <v>122.65</v>
      </c>
    </row>
    <row r="34" spans="1:12" x14ac:dyDescent="0.25">
      <c r="A34" s="89">
        <f>A26</f>
        <v>1</v>
      </c>
      <c r="B34" s="89">
        <f>B26</f>
        <v>2</v>
      </c>
      <c r="C34" s="8" t="s">
        <v>25</v>
      </c>
      <c r="D34" s="113" t="s">
        <v>26</v>
      </c>
      <c r="E34" s="47"/>
      <c r="F34" s="112"/>
      <c r="G34" s="49"/>
      <c r="H34" s="49"/>
      <c r="I34" s="49"/>
      <c r="J34" s="48"/>
      <c r="K34" s="132"/>
      <c r="L34" s="49"/>
    </row>
    <row r="35" spans="1:12" x14ac:dyDescent="0.25">
      <c r="A35" s="94"/>
      <c r="B35" s="78"/>
      <c r="C35" s="9"/>
      <c r="D35" s="113" t="s">
        <v>27</v>
      </c>
      <c r="E35" s="47" t="s">
        <v>122</v>
      </c>
      <c r="F35" s="138">
        <v>200</v>
      </c>
      <c r="G35" s="54">
        <v>4.82</v>
      </c>
      <c r="H35" s="54">
        <v>4.3899999999999997</v>
      </c>
      <c r="I35" s="55">
        <v>16.41</v>
      </c>
      <c r="J35" s="53">
        <v>131.25628800000001</v>
      </c>
      <c r="K35" s="51" t="s">
        <v>56</v>
      </c>
      <c r="L35" s="54">
        <v>46.27</v>
      </c>
    </row>
    <row r="36" spans="1:12" x14ac:dyDescent="0.25">
      <c r="A36" s="94"/>
      <c r="B36" s="78"/>
      <c r="C36" s="9"/>
      <c r="D36" s="113" t="s">
        <v>28</v>
      </c>
      <c r="E36" s="52" t="s">
        <v>137</v>
      </c>
      <c r="F36" s="138" t="s">
        <v>120</v>
      </c>
      <c r="G36" s="54">
        <v>21.12</v>
      </c>
      <c r="H36" s="54">
        <v>17.760000000000002</v>
      </c>
      <c r="I36" s="55">
        <v>0.3</v>
      </c>
      <c r="J36" s="54">
        <v>245.36250000000007</v>
      </c>
      <c r="K36" s="51" t="s">
        <v>121</v>
      </c>
      <c r="L36" s="49">
        <v>61.13</v>
      </c>
    </row>
    <row r="37" spans="1:12" x14ac:dyDescent="0.25">
      <c r="A37" s="94"/>
      <c r="B37" s="78"/>
      <c r="C37" s="9"/>
      <c r="D37" s="113" t="s">
        <v>29</v>
      </c>
      <c r="E37" s="52" t="s">
        <v>138</v>
      </c>
      <c r="F37" s="116">
        <v>150</v>
      </c>
      <c r="G37" s="54">
        <v>3.78</v>
      </c>
      <c r="H37" s="54">
        <v>7.14</v>
      </c>
      <c r="I37" s="55">
        <v>39.6</v>
      </c>
      <c r="J37" s="54">
        <v>237.58650450000002</v>
      </c>
      <c r="K37" s="56" t="s">
        <v>131</v>
      </c>
      <c r="L37" s="54">
        <v>15.55</v>
      </c>
    </row>
    <row r="38" spans="1:12" x14ac:dyDescent="0.25">
      <c r="A38" s="94"/>
      <c r="B38" s="78"/>
      <c r="C38" s="9"/>
      <c r="D38" s="113" t="s">
        <v>30</v>
      </c>
      <c r="E38" s="47" t="s">
        <v>51</v>
      </c>
      <c r="F38" s="138">
        <v>200</v>
      </c>
      <c r="G38" s="49">
        <v>1.02</v>
      </c>
      <c r="H38" s="49">
        <v>0.06</v>
      </c>
      <c r="I38" s="50">
        <v>23.18</v>
      </c>
      <c r="J38" s="48">
        <v>87.598919999999993</v>
      </c>
      <c r="K38" s="51" t="s">
        <v>55</v>
      </c>
      <c r="L38" s="49">
        <v>25</v>
      </c>
    </row>
    <row r="39" spans="1:12" x14ac:dyDescent="0.25">
      <c r="A39" s="94"/>
      <c r="B39" s="78"/>
      <c r="C39" s="9"/>
      <c r="D39" s="113" t="s">
        <v>31</v>
      </c>
      <c r="E39" s="47" t="s">
        <v>52</v>
      </c>
      <c r="F39" s="138">
        <v>40</v>
      </c>
      <c r="G39" s="49">
        <v>2.64</v>
      </c>
      <c r="H39" s="49">
        <v>0.26</v>
      </c>
      <c r="I39" s="50">
        <v>18.760000000000002</v>
      </c>
      <c r="J39" s="49">
        <v>89.560399999999987</v>
      </c>
      <c r="K39" s="51" t="s">
        <v>47</v>
      </c>
      <c r="L39" s="49">
        <v>5.76</v>
      </c>
    </row>
    <row r="40" spans="1:12" x14ac:dyDescent="0.25">
      <c r="A40" s="94"/>
      <c r="B40" s="78"/>
      <c r="C40" s="9"/>
      <c r="D40" s="113" t="s">
        <v>32</v>
      </c>
      <c r="E40" s="47" t="s">
        <v>45</v>
      </c>
      <c r="F40" s="138">
        <v>30</v>
      </c>
      <c r="G40" s="49">
        <v>1.98</v>
      </c>
      <c r="H40" s="49">
        <v>0.36</v>
      </c>
      <c r="I40" s="50">
        <v>12.51</v>
      </c>
      <c r="J40" s="49">
        <v>58.013999999999996</v>
      </c>
      <c r="K40" s="51" t="s">
        <v>47</v>
      </c>
      <c r="L40" s="49">
        <v>5.55</v>
      </c>
    </row>
    <row r="41" spans="1:12" x14ac:dyDescent="0.25">
      <c r="A41" s="94"/>
      <c r="B41" s="78"/>
      <c r="C41" s="9"/>
      <c r="D41" s="111"/>
      <c r="E41" s="155" t="s">
        <v>44</v>
      </c>
      <c r="F41" s="156">
        <v>10</v>
      </c>
      <c r="G41" s="49">
        <v>0.08</v>
      </c>
      <c r="H41" s="49">
        <v>7.25</v>
      </c>
      <c r="I41" s="50">
        <v>0.13</v>
      </c>
      <c r="J41" s="48">
        <v>66.063999999999993</v>
      </c>
      <c r="K41" s="168" t="s">
        <v>47</v>
      </c>
      <c r="L41" s="49">
        <v>12.47</v>
      </c>
    </row>
    <row r="42" spans="1:12" x14ac:dyDescent="0.25">
      <c r="A42" s="94"/>
      <c r="B42" s="78"/>
      <c r="C42" s="9"/>
      <c r="D42" s="136"/>
      <c r="E42" s="115"/>
      <c r="F42" s="115"/>
      <c r="G42" s="115"/>
      <c r="H42" s="115"/>
      <c r="I42" s="115"/>
      <c r="J42" s="115"/>
      <c r="K42" s="115"/>
      <c r="L42" s="115"/>
    </row>
    <row r="43" spans="1:12" x14ac:dyDescent="0.25">
      <c r="A43" s="95"/>
      <c r="B43" s="83"/>
      <c r="C43" s="6"/>
      <c r="D43" s="84" t="s">
        <v>33</v>
      </c>
      <c r="E43" s="85"/>
      <c r="F43" s="123">
        <f>SUM(F34:F40)</f>
        <v>620</v>
      </c>
      <c r="G43" s="123">
        <f t="shared" ref="G43:J43" si="5">SUM(G34:G40)</f>
        <v>35.36</v>
      </c>
      <c r="H43" s="123">
        <f t="shared" si="5"/>
        <v>29.970000000000002</v>
      </c>
      <c r="I43" s="123">
        <f t="shared" si="5"/>
        <v>110.76000000000002</v>
      </c>
      <c r="J43" s="123">
        <f t="shared" si="5"/>
        <v>849.37861250000014</v>
      </c>
      <c r="K43" s="87"/>
      <c r="L43" s="104">
        <f>SUM(L35:L41)</f>
        <v>171.73</v>
      </c>
    </row>
    <row r="44" spans="1:12" ht="15.75" thickBot="1" x14ac:dyDescent="0.3">
      <c r="A44" s="96">
        <f>A26</f>
        <v>1</v>
      </c>
      <c r="B44" s="96">
        <f>B26</f>
        <v>2</v>
      </c>
      <c r="C44" s="189" t="s">
        <v>4</v>
      </c>
      <c r="D44" s="190"/>
      <c r="E44" s="92"/>
      <c r="F44" s="93">
        <f>F33+F43</f>
        <v>1120</v>
      </c>
      <c r="G44" s="93">
        <f t="shared" ref="G44:L44" si="6">G33+G43</f>
        <v>48.730000000000004</v>
      </c>
      <c r="H44" s="93">
        <f t="shared" si="6"/>
        <v>54.85</v>
      </c>
      <c r="I44" s="93">
        <f t="shared" si="6"/>
        <v>183.72000000000003</v>
      </c>
      <c r="J44" s="93">
        <f t="shared" si="6"/>
        <v>1417.1638029000001</v>
      </c>
      <c r="K44" s="93"/>
      <c r="L44" s="93">
        <f t="shared" si="6"/>
        <v>294.38</v>
      </c>
    </row>
    <row r="45" spans="1:12" x14ac:dyDescent="0.25">
      <c r="A45" s="75">
        <v>1</v>
      </c>
      <c r="B45" s="76">
        <v>3</v>
      </c>
      <c r="C45" s="20" t="s">
        <v>20</v>
      </c>
      <c r="D45" s="110" t="s">
        <v>21</v>
      </c>
      <c r="E45" s="128" t="s">
        <v>104</v>
      </c>
      <c r="F45" s="129">
        <v>200</v>
      </c>
      <c r="G45" s="46">
        <v>8.89</v>
      </c>
      <c r="H45" s="46">
        <v>6.24</v>
      </c>
      <c r="I45" s="130">
        <v>37.049999999999997</v>
      </c>
      <c r="J45" s="137">
        <v>247.83884949999998</v>
      </c>
      <c r="K45" s="131" t="s">
        <v>54</v>
      </c>
      <c r="L45" s="46">
        <v>49.83</v>
      </c>
    </row>
    <row r="46" spans="1:12" x14ac:dyDescent="0.25">
      <c r="A46" s="77"/>
      <c r="B46" s="78"/>
      <c r="C46" s="9"/>
      <c r="D46" s="111"/>
      <c r="E46" s="47" t="s">
        <v>94</v>
      </c>
      <c r="F46" s="112">
        <v>50</v>
      </c>
      <c r="G46" s="49">
        <v>2.44</v>
      </c>
      <c r="H46" s="49">
        <v>14.77</v>
      </c>
      <c r="I46" s="50">
        <v>14.27</v>
      </c>
      <c r="J46" s="49">
        <v>201</v>
      </c>
      <c r="K46" s="51" t="s">
        <v>95</v>
      </c>
      <c r="L46" s="49">
        <v>48.32</v>
      </c>
    </row>
    <row r="47" spans="1:12" x14ac:dyDescent="0.25">
      <c r="A47" s="77"/>
      <c r="B47" s="78"/>
      <c r="C47" s="9"/>
      <c r="D47" s="113" t="s">
        <v>22</v>
      </c>
      <c r="E47" s="47" t="s">
        <v>78</v>
      </c>
      <c r="F47" s="112">
        <v>200</v>
      </c>
      <c r="G47" s="49">
        <v>0.12</v>
      </c>
      <c r="H47" s="49">
        <v>0.02</v>
      </c>
      <c r="I47" s="49">
        <v>9.6999999999999993</v>
      </c>
      <c r="J47" s="49">
        <v>39</v>
      </c>
      <c r="K47" s="51" t="s">
        <v>80</v>
      </c>
      <c r="L47" s="49">
        <v>16</v>
      </c>
    </row>
    <row r="48" spans="1:12" x14ac:dyDescent="0.25">
      <c r="A48" s="77"/>
      <c r="B48" s="78"/>
      <c r="C48" s="9"/>
      <c r="D48" s="113" t="s">
        <v>23</v>
      </c>
      <c r="E48" s="47" t="s">
        <v>52</v>
      </c>
      <c r="F48" s="112">
        <v>30</v>
      </c>
      <c r="G48" s="49">
        <v>1.98</v>
      </c>
      <c r="H48" s="49">
        <v>0.2</v>
      </c>
      <c r="I48" s="49">
        <v>14.01</v>
      </c>
      <c r="J48" s="48">
        <v>67.170299999999997</v>
      </c>
      <c r="K48" s="51" t="s">
        <v>47</v>
      </c>
      <c r="L48" s="49">
        <v>4.8</v>
      </c>
    </row>
    <row r="49" spans="1:12" x14ac:dyDescent="0.25">
      <c r="A49" s="77"/>
      <c r="B49" s="78"/>
      <c r="C49" s="9"/>
      <c r="D49" s="113" t="s">
        <v>24</v>
      </c>
      <c r="E49" s="133"/>
      <c r="F49" s="133"/>
      <c r="G49" s="133"/>
      <c r="H49" s="133"/>
      <c r="I49" s="133"/>
      <c r="J49" s="133"/>
      <c r="K49" s="133"/>
      <c r="L49" s="133"/>
    </row>
    <row r="50" spans="1:12" x14ac:dyDescent="0.25">
      <c r="A50" s="77"/>
      <c r="B50" s="78"/>
      <c r="C50" s="9"/>
      <c r="D50" s="111"/>
      <c r="E50" s="47" t="s">
        <v>45</v>
      </c>
      <c r="F50" s="112">
        <v>20</v>
      </c>
      <c r="G50" s="49">
        <v>1.32</v>
      </c>
      <c r="H50" s="49">
        <v>0.24</v>
      </c>
      <c r="I50" s="49">
        <v>6.68</v>
      </c>
      <c r="J50" s="48">
        <v>38.676000000000002</v>
      </c>
      <c r="K50" s="51" t="s">
        <v>47</v>
      </c>
      <c r="L50" s="49">
        <v>3.7</v>
      </c>
    </row>
    <row r="51" spans="1:12" x14ac:dyDescent="0.25">
      <c r="A51" s="77"/>
      <c r="B51" s="78"/>
      <c r="C51" s="9"/>
      <c r="D51" s="111"/>
      <c r="E51" s="97"/>
      <c r="F51" s="98"/>
      <c r="G51" s="98"/>
      <c r="H51" s="98"/>
      <c r="I51" s="98"/>
      <c r="J51" s="98"/>
      <c r="K51" s="98"/>
      <c r="L51" s="98"/>
    </row>
    <row r="52" spans="1:12" x14ac:dyDescent="0.25">
      <c r="A52" s="82"/>
      <c r="B52" s="83"/>
      <c r="C52" s="6"/>
      <c r="D52" s="84" t="s">
        <v>33</v>
      </c>
      <c r="E52" s="85"/>
      <c r="F52" s="123">
        <f>SUM(F45:F51)</f>
        <v>500</v>
      </c>
      <c r="G52" s="123">
        <f t="shared" ref="G52:J52" si="7">SUM(G45:G51)</f>
        <v>14.75</v>
      </c>
      <c r="H52" s="123">
        <f t="shared" si="7"/>
        <v>21.469999999999995</v>
      </c>
      <c r="I52" s="123">
        <f t="shared" si="7"/>
        <v>81.710000000000008</v>
      </c>
      <c r="J52" s="123">
        <f t="shared" si="7"/>
        <v>593.68514949999997</v>
      </c>
      <c r="K52" s="87"/>
      <c r="L52" s="104">
        <f>SUM(L45:L51)</f>
        <v>122.65</v>
      </c>
    </row>
    <row r="53" spans="1:12" x14ac:dyDescent="0.25">
      <c r="A53" s="88">
        <f>A45</f>
        <v>1</v>
      </c>
      <c r="B53" s="89">
        <f>B45</f>
        <v>3</v>
      </c>
      <c r="C53" s="8" t="s">
        <v>25</v>
      </c>
      <c r="D53" s="113" t="s">
        <v>26</v>
      </c>
      <c r="E53" s="47"/>
      <c r="F53" s="138"/>
      <c r="G53" s="49"/>
      <c r="H53" s="49"/>
      <c r="I53" s="50"/>
      <c r="J53" s="49"/>
      <c r="K53" s="51"/>
      <c r="L53" s="49"/>
    </row>
    <row r="54" spans="1:12" x14ac:dyDescent="0.25">
      <c r="A54" s="77"/>
      <c r="B54" s="78"/>
      <c r="C54" s="9"/>
      <c r="D54" s="113" t="s">
        <v>27</v>
      </c>
      <c r="E54" s="47" t="s">
        <v>61</v>
      </c>
      <c r="F54" s="138" t="s">
        <v>125</v>
      </c>
      <c r="G54" s="49">
        <v>2.56</v>
      </c>
      <c r="H54" s="49">
        <v>1.96</v>
      </c>
      <c r="I54" s="50">
        <v>17.350000000000001</v>
      </c>
      <c r="J54" s="49">
        <v>102</v>
      </c>
      <c r="K54" s="51" t="s">
        <v>62</v>
      </c>
      <c r="L54" s="54">
        <v>39.14</v>
      </c>
    </row>
    <row r="55" spans="1:12" x14ac:dyDescent="0.25">
      <c r="A55" s="77"/>
      <c r="B55" s="78"/>
      <c r="C55" s="9"/>
      <c r="D55" s="113" t="s">
        <v>28</v>
      </c>
      <c r="E55" s="47" t="s">
        <v>123</v>
      </c>
      <c r="F55" s="138" t="s">
        <v>120</v>
      </c>
      <c r="G55" s="49">
        <v>12.54</v>
      </c>
      <c r="H55" s="49">
        <v>1.81</v>
      </c>
      <c r="I55" s="50">
        <v>8.7100000000000009</v>
      </c>
      <c r="J55" s="49">
        <v>100.8416826</v>
      </c>
      <c r="K55" s="51" t="s">
        <v>124</v>
      </c>
      <c r="L55" s="49">
        <v>29.39</v>
      </c>
    </row>
    <row r="56" spans="1:12" x14ac:dyDescent="0.25">
      <c r="A56" s="77"/>
      <c r="B56" s="78"/>
      <c r="C56" s="9"/>
      <c r="D56" s="113" t="s">
        <v>29</v>
      </c>
      <c r="E56" s="47" t="s">
        <v>58</v>
      </c>
      <c r="F56" s="138">
        <v>180</v>
      </c>
      <c r="G56" s="49">
        <v>3.73</v>
      </c>
      <c r="H56" s="49">
        <v>4.4000000000000004</v>
      </c>
      <c r="I56" s="50">
        <v>26.49</v>
      </c>
      <c r="J56" s="49">
        <v>159.10285500000001</v>
      </c>
      <c r="K56" s="51" t="s">
        <v>60</v>
      </c>
      <c r="L56" s="49">
        <v>80.2</v>
      </c>
    </row>
    <row r="57" spans="1:12" x14ac:dyDescent="0.25">
      <c r="A57" s="77"/>
      <c r="B57" s="78"/>
      <c r="C57" s="9"/>
      <c r="D57" s="113" t="s">
        <v>30</v>
      </c>
      <c r="E57" s="52" t="s">
        <v>72</v>
      </c>
      <c r="F57" s="116">
        <v>200</v>
      </c>
      <c r="G57" s="54">
        <v>0.08</v>
      </c>
      <c r="H57" s="54">
        <v>0.02</v>
      </c>
      <c r="I57" s="55">
        <v>9.84</v>
      </c>
      <c r="J57" s="54">
        <v>37.802231999999989</v>
      </c>
      <c r="K57" s="56" t="s">
        <v>73</v>
      </c>
      <c r="L57" s="54">
        <v>6</v>
      </c>
    </row>
    <row r="58" spans="1:12" x14ac:dyDescent="0.25">
      <c r="A58" s="77"/>
      <c r="B58" s="78"/>
      <c r="C58" s="9"/>
      <c r="D58" s="113" t="s">
        <v>31</v>
      </c>
      <c r="E58" s="47" t="s">
        <v>52</v>
      </c>
      <c r="F58" s="138">
        <v>60</v>
      </c>
      <c r="G58" s="49">
        <v>3.97</v>
      </c>
      <c r="H58" s="49">
        <v>0.39</v>
      </c>
      <c r="I58" s="50">
        <v>28.14</v>
      </c>
      <c r="J58" s="49">
        <v>134.34059999999999</v>
      </c>
      <c r="K58" s="51" t="s">
        <v>47</v>
      </c>
      <c r="L58" s="49">
        <v>9.6</v>
      </c>
    </row>
    <row r="59" spans="1:12" x14ac:dyDescent="0.25">
      <c r="A59" s="77"/>
      <c r="B59" s="78"/>
      <c r="C59" s="9"/>
      <c r="D59" s="113" t="s">
        <v>32</v>
      </c>
      <c r="E59" s="47" t="s">
        <v>45</v>
      </c>
      <c r="F59" s="138">
        <v>40</v>
      </c>
      <c r="G59" s="49">
        <v>2.64</v>
      </c>
      <c r="H59" s="49">
        <v>0.48</v>
      </c>
      <c r="I59" s="50">
        <v>16.68</v>
      </c>
      <c r="J59" s="49">
        <v>77.352000000000004</v>
      </c>
      <c r="K59" s="51" t="s">
        <v>47</v>
      </c>
      <c r="L59" s="49">
        <v>7.4</v>
      </c>
    </row>
    <row r="60" spans="1:12" x14ac:dyDescent="0.25">
      <c r="A60" s="77"/>
      <c r="B60" s="78"/>
      <c r="C60" s="9"/>
      <c r="D60" s="111"/>
      <c r="E60" s="97"/>
      <c r="F60" s="98"/>
      <c r="G60" s="98"/>
      <c r="H60" s="98"/>
      <c r="I60" s="98"/>
      <c r="J60" s="98"/>
      <c r="K60" s="99"/>
      <c r="L60" s="98"/>
    </row>
    <row r="61" spans="1:12" x14ac:dyDescent="0.25">
      <c r="A61" s="77"/>
      <c r="B61" s="78"/>
      <c r="C61" s="9"/>
      <c r="D61" s="5"/>
      <c r="E61" s="79"/>
      <c r="F61" s="80"/>
      <c r="G61" s="80"/>
      <c r="H61" s="80"/>
      <c r="I61" s="80"/>
      <c r="J61" s="80"/>
      <c r="K61" s="81"/>
      <c r="L61" s="80"/>
    </row>
    <row r="62" spans="1:12" x14ac:dyDescent="0.25">
      <c r="A62" s="82"/>
      <c r="B62" s="83"/>
      <c r="C62" s="6"/>
      <c r="D62" s="84" t="s">
        <v>33</v>
      </c>
      <c r="E62" s="85"/>
      <c r="F62" s="123">
        <f>SUM(F53:F61)</f>
        <v>480</v>
      </c>
      <c r="G62" s="123">
        <f t="shared" ref="G62:J62" si="8">SUM(G53:G61)</f>
        <v>25.519999999999996</v>
      </c>
      <c r="H62" s="123">
        <f t="shared" si="8"/>
        <v>9.06</v>
      </c>
      <c r="I62" s="123">
        <f t="shared" si="8"/>
        <v>107.21000000000001</v>
      </c>
      <c r="J62" s="123">
        <f t="shared" si="8"/>
        <v>611.43936959999996</v>
      </c>
      <c r="K62" s="87"/>
      <c r="L62" s="86">
        <f t="shared" ref="L62" si="9">SUM(L53:L61)</f>
        <v>171.73000000000002</v>
      </c>
    </row>
    <row r="63" spans="1:12" ht="15.75" thickBot="1" x14ac:dyDescent="0.3">
      <c r="A63" s="90">
        <f>A45</f>
        <v>1</v>
      </c>
      <c r="B63" s="91">
        <f>B45</f>
        <v>3</v>
      </c>
      <c r="C63" s="189" t="s">
        <v>4</v>
      </c>
      <c r="D63" s="190"/>
      <c r="E63" s="117"/>
      <c r="F63" s="118">
        <f>F52+F62</f>
        <v>980</v>
      </c>
      <c r="G63" s="118">
        <f t="shared" ref="G63:L63" si="10">G52+G62</f>
        <v>40.269999999999996</v>
      </c>
      <c r="H63" s="118">
        <f t="shared" si="10"/>
        <v>30.529999999999994</v>
      </c>
      <c r="I63" s="118">
        <f t="shared" si="10"/>
        <v>188.92000000000002</v>
      </c>
      <c r="J63" s="118">
        <f t="shared" si="10"/>
        <v>1205.1245190999998</v>
      </c>
      <c r="K63" s="118"/>
      <c r="L63" s="118">
        <f t="shared" si="10"/>
        <v>294.38</v>
      </c>
    </row>
    <row r="64" spans="1:12" x14ac:dyDescent="0.25">
      <c r="A64" s="75">
        <v>1</v>
      </c>
      <c r="B64" s="76">
        <v>4</v>
      </c>
      <c r="C64" s="20" t="s">
        <v>20</v>
      </c>
      <c r="D64" s="110" t="s">
        <v>21</v>
      </c>
      <c r="E64" s="128" t="s">
        <v>87</v>
      </c>
      <c r="F64" s="139">
        <v>200</v>
      </c>
      <c r="G64" s="46">
        <v>5.97</v>
      </c>
      <c r="H64" s="46">
        <v>5.26</v>
      </c>
      <c r="I64" s="130">
        <v>30.73</v>
      </c>
      <c r="J64" s="137">
        <v>201.104792</v>
      </c>
      <c r="K64" s="131" t="s">
        <v>89</v>
      </c>
      <c r="L64" s="175">
        <v>48.15</v>
      </c>
    </row>
    <row r="65" spans="1:12" x14ac:dyDescent="0.25">
      <c r="A65" s="77"/>
      <c r="B65" s="78"/>
      <c r="C65" s="9"/>
      <c r="D65" s="111"/>
      <c r="E65" s="47" t="s">
        <v>105</v>
      </c>
      <c r="F65" s="138" t="s">
        <v>132</v>
      </c>
      <c r="G65" s="49">
        <v>7.54</v>
      </c>
      <c r="H65" s="49">
        <v>5.59</v>
      </c>
      <c r="I65" s="50">
        <v>14.01</v>
      </c>
      <c r="J65" s="49">
        <v>139</v>
      </c>
      <c r="K65" s="51" t="s">
        <v>106</v>
      </c>
      <c r="L65" s="121">
        <v>57</v>
      </c>
    </row>
    <row r="66" spans="1:12" x14ac:dyDescent="0.25">
      <c r="A66" s="77"/>
      <c r="B66" s="78"/>
      <c r="C66" s="9"/>
      <c r="D66" s="113" t="s">
        <v>22</v>
      </c>
      <c r="E66" s="47" t="s">
        <v>72</v>
      </c>
      <c r="F66" s="138">
        <v>200</v>
      </c>
      <c r="G66" s="49">
        <v>0.08</v>
      </c>
      <c r="H66" s="49">
        <v>0.02</v>
      </c>
      <c r="I66" s="140">
        <v>9.84</v>
      </c>
      <c r="J66" s="48">
        <v>37.802231999999989</v>
      </c>
      <c r="K66" s="51" t="s">
        <v>73</v>
      </c>
      <c r="L66" s="121">
        <v>9</v>
      </c>
    </row>
    <row r="67" spans="1:12" x14ac:dyDescent="0.25">
      <c r="A67" s="77"/>
      <c r="B67" s="78"/>
      <c r="C67" s="9"/>
      <c r="D67" s="113" t="s">
        <v>23</v>
      </c>
      <c r="E67" s="47" t="s">
        <v>52</v>
      </c>
      <c r="F67" s="138">
        <v>30</v>
      </c>
      <c r="G67" s="49">
        <v>1.98</v>
      </c>
      <c r="H67" s="134">
        <v>0.2</v>
      </c>
      <c r="I67" s="50">
        <v>14.01</v>
      </c>
      <c r="J67" s="48">
        <v>67.170299999999997</v>
      </c>
      <c r="K67" s="51" t="s">
        <v>47</v>
      </c>
      <c r="L67" s="121">
        <v>4.8</v>
      </c>
    </row>
    <row r="68" spans="1:12" x14ac:dyDescent="0.25">
      <c r="A68" s="77"/>
      <c r="B68" s="78"/>
      <c r="C68" s="9"/>
      <c r="D68" s="113" t="s">
        <v>24</v>
      </c>
      <c r="E68" s="47"/>
      <c r="F68" s="138"/>
      <c r="G68" s="49"/>
      <c r="H68" s="49"/>
      <c r="I68" s="50"/>
      <c r="J68" s="48"/>
      <c r="K68" s="51" t="s">
        <v>47</v>
      </c>
      <c r="L68" s="121"/>
    </row>
    <row r="69" spans="1:12" x14ac:dyDescent="0.25">
      <c r="A69" s="77"/>
      <c r="B69" s="78"/>
      <c r="C69" s="9"/>
      <c r="D69" s="111"/>
      <c r="E69" s="47" t="s">
        <v>45</v>
      </c>
      <c r="F69" s="138">
        <v>20</v>
      </c>
      <c r="G69" s="49">
        <v>1.32</v>
      </c>
      <c r="H69" s="49">
        <v>0.24</v>
      </c>
      <c r="I69" s="50">
        <v>6.68</v>
      </c>
      <c r="J69" s="48">
        <v>38.676000000000002</v>
      </c>
      <c r="K69" s="51" t="s">
        <v>47</v>
      </c>
      <c r="L69" s="49">
        <v>3.7</v>
      </c>
    </row>
    <row r="70" spans="1:12" x14ac:dyDescent="0.25">
      <c r="A70" s="77"/>
      <c r="B70" s="78"/>
      <c r="C70" s="9"/>
      <c r="D70" s="111"/>
      <c r="E70" s="115"/>
      <c r="F70" s="115"/>
      <c r="G70" s="115"/>
      <c r="H70" s="115"/>
      <c r="I70" s="115"/>
      <c r="J70" s="115"/>
      <c r="K70" s="115"/>
      <c r="L70" s="115"/>
    </row>
    <row r="71" spans="1:12" x14ac:dyDescent="0.25">
      <c r="A71" s="82"/>
      <c r="B71" s="83"/>
      <c r="C71" s="6"/>
      <c r="D71" s="84" t="s">
        <v>33</v>
      </c>
      <c r="E71" s="85"/>
      <c r="F71" s="123">
        <f>SUM(F64:F70)</f>
        <v>450</v>
      </c>
      <c r="G71" s="123">
        <f t="shared" ref="G71:J71" si="11">SUM(G64:G70)</f>
        <v>16.89</v>
      </c>
      <c r="H71" s="123">
        <f t="shared" si="11"/>
        <v>11.309999999999999</v>
      </c>
      <c r="I71" s="123">
        <f t="shared" si="11"/>
        <v>75.27000000000001</v>
      </c>
      <c r="J71" s="123">
        <f t="shared" si="11"/>
        <v>483.75332399999996</v>
      </c>
      <c r="K71" s="87"/>
      <c r="L71" s="104">
        <f>SUM(L64:L69)</f>
        <v>122.65</v>
      </c>
    </row>
    <row r="72" spans="1:12" x14ac:dyDescent="0.25">
      <c r="A72" s="88">
        <f>A64</f>
        <v>1</v>
      </c>
      <c r="B72" s="89">
        <f>B64</f>
        <v>4</v>
      </c>
      <c r="C72" s="8" t="s">
        <v>25</v>
      </c>
      <c r="D72" s="113" t="s">
        <v>26</v>
      </c>
      <c r="E72" s="162"/>
      <c r="F72" s="163"/>
      <c r="G72" s="54"/>
      <c r="H72" s="54"/>
      <c r="I72" s="55"/>
      <c r="J72" s="54"/>
      <c r="K72" s="164"/>
      <c r="L72" s="54"/>
    </row>
    <row r="73" spans="1:12" x14ac:dyDescent="0.25">
      <c r="A73" s="77"/>
      <c r="B73" s="78"/>
      <c r="C73" s="9"/>
      <c r="D73" s="113" t="s">
        <v>27</v>
      </c>
      <c r="E73" s="47" t="s">
        <v>67</v>
      </c>
      <c r="F73" s="138">
        <v>200</v>
      </c>
      <c r="G73" s="49">
        <v>1.97</v>
      </c>
      <c r="H73" s="49">
        <v>4.34</v>
      </c>
      <c r="I73" s="50">
        <v>13.28</v>
      </c>
      <c r="J73" s="48">
        <v>104.93762</v>
      </c>
      <c r="K73" s="51" t="s">
        <v>68</v>
      </c>
      <c r="L73" s="49">
        <v>47.6</v>
      </c>
    </row>
    <row r="74" spans="1:12" x14ac:dyDescent="0.25">
      <c r="A74" s="77"/>
      <c r="B74" s="78"/>
      <c r="C74" s="9"/>
      <c r="D74" s="113" t="s">
        <v>28</v>
      </c>
      <c r="E74" s="47" t="s">
        <v>63</v>
      </c>
      <c r="F74" s="138">
        <v>90</v>
      </c>
      <c r="G74" s="49">
        <v>11.14</v>
      </c>
      <c r="H74" s="49">
        <v>29.38</v>
      </c>
      <c r="I74" s="50">
        <v>4.83</v>
      </c>
      <c r="J74" s="49">
        <v>327.30030000000005</v>
      </c>
      <c r="K74" s="51" t="s">
        <v>65</v>
      </c>
      <c r="L74" s="49">
        <v>73.650000000000006</v>
      </c>
    </row>
    <row r="75" spans="1:12" x14ac:dyDescent="0.25">
      <c r="A75" s="77"/>
      <c r="B75" s="78"/>
      <c r="C75" s="9"/>
      <c r="D75" s="113" t="s">
        <v>29</v>
      </c>
      <c r="E75" s="47" t="s">
        <v>64</v>
      </c>
      <c r="F75" s="138">
        <v>150</v>
      </c>
      <c r="G75" s="49">
        <v>8.3000000000000007</v>
      </c>
      <c r="H75" s="49">
        <v>5.56</v>
      </c>
      <c r="I75" s="50">
        <v>40.200000000000003</v>
      </c>
      <c r="J75" s="49">
        <v>233.79981199999997</v>
      </c>
      <c r="K75" s="51" t="s">
        <v>66</v>
      </c>
      <c r="L75" s="49">
        <v>21.32</v>
      </c>
    </row>
    <row r="76" spans="1:12" x14ac:dyDescent="0.25">
      <c r="A76" s="77"/>
      <c r="B76" s="78"/>
      <c r="C76" s="9"/>
      <c r="D76" s="113" t="s">
        <v>30</v>
      </c>
      <c r="E76" s="47" t="s">
        <v>42</v>
      </c>
      <c r="F76" s="138">
        <v>200</v>
      </c>
      <c r="G76" s="49">
        <v>0.24</v>
      </c>
      <c r="H76" s="49">
        <v>0.1</v>
      </c>
      <c r="I76" s="50">
        <v>14.6</v>
      </c>
      <c r="J76" s="49">
        <v>55.735010000000003</v>
      </c>
      <c r="K76" s="51" t="s">
        <v>46</v>
      </c>
      <c r="L76" s="49">
        <v>17.329999999999998</v>
      </c>
    </row>
    <row r="77" spans="1:12" x14ac:dyDescent="0.25">
      <c r="A77" s="77"/>
      <c r="B77" s="78"/>
      <c r="C77" s="9"/>
      <c r="D77" s="113" t="s">
        <v>31</v>
      </c>
      <c r="E77" s="47" t="s">
        <v>52</v>
      </c>
      <c r="F77" s="138" t="s">
        <v>126</v>
      </c>
      <c r="G77" s="54">
        <v>2.98</v>
      </c>
      <c r="H77" s="169">
        <v>0.3</v>
      </c>
      <c r="I77" s="55">
        <v>21.02</v>
      </c>
      <c r="J77" s="53">
        <v>100.75545</v>
      </c>
      <c r="K77" s="51" t="s">
        <v>47</v>
      </c>
      <c r="L77" s="49">
        <v>7.2</v>
      </c>
    </row>
    <row r="78" spans="1:12" x14ac:dyDescent="0.25">
      <c r="A78" s="77"/>
      <c r="B78" s="78"/>
      <c r="C78" s="9"/>
      <c r="D78" s="113" t="s">
        <v>32</v>
      </c>
      <c r="E78" s="47" t="s">
        <v>45</v>
      </c>
      <c r="F78" s="138" t="s">
        <v>127</v>
      </c>
      <c r="G78" s="49">
        <v>1.65</v>
      </c>
      <c r="H78" s="49">
        <v>0.3</v>
      </c>
      <c r="I78" s="50">
        <v>8.35</v>
      </c>
      <c r="J78" s="49">
        <v>48</v>
      </c>
      <c r="K78" s="51" t="s">
        <v>47</v>
      </c>
      <c r="L78" s="49">
        <v>4.63</v>
      </c>
    </row>
    <row r="79" spans="1:12" x14ac:dyDescent="0.25">
      <c r="A79" s="77"/>
      <c r="B79" s="78"/>
      <c r="C79" s="9"/>
      <c r="D79" s="5"/>
      <c r="E79" s="79"/>
      <c r="F79" s="80"/>
      <c r="G79" s="98"/>
      <c r="H79" s="98"/>
      <c r="I79" s="98"/>
      <c r="J79" s="98"/>
      <c r="K79" s="99"/>
      <c r="L79" s="98"/>
    </row>
    <row r="80" spans="1:12" x14ac:dyDescent="0.25">
      <c r="A80" s="77"/>
      <c r="B80" s="78"/>
      <c r="C80" s="9"/>
      <c r="D80" s="5"/>
      <c r="E80" s="79"/>
      <c r="F80" s="80"/>
      <c r="G80" s="80"/>
      <c r="H80" s="80"/>
      <c r="I80" s="80"/>
      <c r="J80" s="80"/>
      <c r="K80" s="81"/>
      <c r="L80" s="80"/>
    </row>
    <row r="81" spans="1:12" x14ac:dyDescent="0.25">
      <c r="A81" s="82"/>
      <c r="B81" s="83"/>
      <c r="C81" s="6"/>
      <c r="D81" s="84" t="s">
        <v>33</v>
      </c>
      <c r="E81" s="85"/>
      <c r="F81" s="123">
        <f>SUM(F72:F80)</f>
        <v>640</v>
      </c>
      <c r="G81" s="123">
        <f t="shared" ref="G81:J81" si="12">SUM(G72:G80)</f>
        <v>26.28</v>
      </c>
      <c r="H81" s="123">
        <f t="shared" si="12"/>
        <v>39.979999999999997</v>
      </c>
      <c r="I81" s="123">
        <f t="shared" si="12"/>
        <v>102.27999999999999</v>
      </c>
      <c r="J81" s="123">
        <f t="shared" si="12"/>
        <v>870.52819199999999</v>
      </c>
      <c r="K81" s="87"/>
      <c r="L81" s="104">
        <f>SUM(L72:L80)</f>
        <v>171.72999999999996</v>
      </c>
    </row>
    <row r="82" spans="1:12" ht="15.75" thickBot="1" x14ac:dyDescent="0.3">
      <c r="A82" s="90">
        <f>A64</f>
        <v>1</v>
      </c>
      <c r="B82" s="91">
        <f>B64</f>
        <v>4</v>
      </c>
      <c r="C82" s="189" t="s">
        <v>4</v>
      </c>
      <c r="D82" s="190"/>
      <c r="E82" s="92"/>
      <c r="F82" s="93">
        <f>F71+F81</f>
        <v>1090</v>
      </c>
      <c r="G82" s="93">
        <f t="shared" ref="G82:L82" si="13">G71+G81</f>
        <v>43.17</v>
      </c>
      <c r="H82" s="93">
        <f t="shared" si="13"/>
        <v>51.289999999999992</v>
      </c>
      <c r="I82" s="93">
        <f t="shared" si="13"/>
        <v>177.55</v>
      </c>
      <c r="J82" s="93">
        <f t="shared" si="13"/>
        <v>1354.281516</v>
      </c>
      <c r="K82" s="93"/>
      <c r="L82" s="93">
        <f t="shared" si="13"/>
        <v>294.38</v>
      </c>
    </row>
    <row r="83" spans="1:12" ht="30" x14ac:dyDescent="0.25">
      <c r="A83" s="75">
        <v>1</v>
      </c>
      <c r="B83" s="76">
        <v>5</v>
      </c>
      <c r="C83" s="20" t="s">
        <v>20</v>
      </c>
      <c r="D83" s="110" t="s">
        <v>21</v>
      </c>
      <c r="E83" s="128" t="s">
        <v>107</v>
      </c>
      <c r="F83" s="139">
        <v>200</v>
      </c>
      <c r="G83" s="46">
        <v>4.99</v>
      </c>
      <c r="H83" s="46">
        <v>6.51</v>
      </c>
      <c r="I83" s="130">
        <v>25.65</v>
      </c>
      <c r="J83" s="137">
        <v>182.82498899999996</v>
      </c>
      <c r="K83" s="131" t="s">
        <v>108</v>
      </c>
      <c r="L83" s="46">
        <v>31.21</v>
      </c>
    </row>
    <row r="84" spans="1:12" x14ac:dyDescent="0.25">
      <c r="A84" s="77"/>
      <c r="B84" s="78"/>
      <c r="C84" s="9"/>
      <c r="D84" s="111"/>
      <c r="E84" s="47" t="s">
        <v>110</v>
      </c>
      <c r="F84" s="138" t="s">
        <v>133</v>
      </c>
      <c r="G84" s="49">
        <v>3.95</v>
      </c>
      <c r="H84" s="49">
        <v>5.32</v>
      </c>
      <c r="I84" s="50">
        <v>0</v>
      </c>
      <c r="J84" s="49">
        <v>53</v>
      </c>
      <c r="K84" s="51" t="s">
        <v>111</v>
      </c>
      <c r="L84" s="49">
        <v>14.56</v>
      </c>
    </row>
    <row r="85" spans="1:12" x14ac:dyDescent="0.25">
      <c r="A85" s="77"/>
      <c r="B85" s="78"/>
      <c r="C85" s="9"/>
      <c r="D85" s="113" t="s">
        <v>22</v>
      </c>
      <c r="E85" s="47" t="s">
        <v>78</v>
      </c>
      <c r="F85" s="138">
        <v>200</v>
      </c>
      <c r="G85" s="49">
        <v>0.12</v>
      </c>
      <c r="H85" s="49">
        <v>0.02</v>
      </c>
      <c r="I85" s="50">
        <v>9.6999999999999993</v>
      </c>
      <c r="J85" s="49">
        <v>39</v>
      </c>
      <c r="K85" s="51" t="s">
        <v>80</v>
      </c>
      <c r="L85" s="49">
        <v>15</v>
      </c>
    </row>
    <row r="86" spans="1:12" x14ac:dyDescent="0.25">
      <c r="A86" s="77"/>
      <c r="B86" s="78"/>
      <c r="C86" s="9"/>
      <c r="D86" s="113" t="s">
        <v>23</v>
      </c>
      <c r="E86" s="47" t="s">
        <v>52</v>
      </c>
      <c r="F86" s="138">
        <v>30</v>
      </c>
      <c r="G86" s="49">
        <v>1.98</v>
      </c>
      <c r="H86" s="134">
        <v>0.2</v>
      </c>
      <c r="I86" s="49">
        <v>14.01</v>
      </c>
      <c r="J86" s="48">
        <v>67.170299999999997</v>
      </c>
      <c r="K86" s="51" t="s">
        <v>47</v>
      </c>
      <c r="L86" s="49">
        <v>4.8</v>
      </c>
    </row>
    <row r="87" spans="1:12" x14ac:dyDescent="0.25">
      <c r="A87" s="77"/>
      <c r="B87" s="78"/>
      <c r="C87" s="9"/>
      <c r="D87" s="113" t="s">
        <v>24</v>
      </c>
      <c r="E87" s="133"/>
      <c r="F87" s="133"/>
      <c r="G87" s="49">
        <v>0.08</v>
      </c>
      <c r="H87" s="49">
        <v>7.25</v>
      </c>
      <c r="I87" s="49">
        <v>0.13</v>
      </c>
      <c r="J87" s="49">
        <v>66.063999999999993</v>
      </c>
      <c r="K87" s="133"/>
      <c r="L87" s="49">
        <v>7.47</v>
      </c>
    </row>
    <row r="88" spans="1:12" x14ac:dyDescent="0.25">
      <c r="A88" s="77"/>
      <c r="B88" s="78"/>
      <c r="C88" s="9"/>
      <c r="D88" s="111"/>
      <c r="E88" s="47" t="s">
        <v>45</v>
      </c>
      <c r="F88" s="138">
        <v>20</v>
      </c>
      <c r="G88" s="133"/>
      <c r="H88" s="133"/>
      <c r="I88" s="133"/>
      <c r="J88" s="133"/>
      <c r="K88" s="51" t="s">
        <v>47</v>
      </c>
      <c r="L88" s="133"/>
    </row>
    <row r="89" spans="1:12" x14ac:dyDescent="0.25">
      <c r="A89" s="77"/>
      <c r="B89" s="78"/>
      <c r="C89" s="9"/>
      <c r="D89" s="111"/>
      <c r="E89" s="47" t="s">
        <v>117</v>
      </c>
      <c r="F89" s="138">
        <v>100</v>
      </c>
      <c r="G89" s="49">
        <v>1.32</v>
      </c>
      <c r="H89" s="49">
        <v>0.24</v>
      </c>
      <c r="I89" s="49">
        <v>6.68</v>
      </c>
      <c r="J89" s="48">
        <v>38.676000000000002</v>
      </c>
      <c r="K89" s="51" t="s">
        <v>109</v>
      </c>
      <c r="L89" s="49">
        <v>3.7</v>
      </c>
    </row>
    <row r="90" spans="1:12" x14ac:dyDescent="0.25">
      <c r="A90" s="77"/>
      <c r="B90" s="78"/>
      <c r="C90" s="9"/>
      <c r="D90" s="111"/>
      <c r="E90" s="47" t="s">
        <v>44</v>
      </c>
      <c r="F90" s="138">
        <v>10</v>
      </c>
      <c r="G90" s="49">
        <v>0.03</v>
      </c>
      <c r="H90" s="49">
        <v>0.02</v>
      </c>
      <c r="I90" s="49">
        <v>0</v>
      </c>
      <c r="J90" s="134">
        <v>0.30369041000000002</v>
      </c>
      <c r="K90" s="51" t="s">
        <v>47</v>
      </c>
      <c r="L90" s="49">
        <v>45.91</v>
      </c>
    </row>
    <row r="91" spans="1:12" x14ac:dyDescent="0.25">
      <c r="A91" s="82"/>
      <c r="B91" s="83"/>
      <c r="C91" s="6"/>
      <c r="D91" s="84" t="s">
        <v>33</v>
      </c>
      <c r="E91" s="85"/>
      <c r="F91" s="123">
        <f>SUM(F83:F90)</f>
        <v>560</v>
      </c>
      <c r="G91" s="123">
        <f t="shared" ref="G91:J91" si="14">SUM(G83:G90)</f>
        <v>12.47</v>
      </c>
      <c r="H91" s="123">
        <f t="shared" si="14"/>
        <v>19.559999999999995</v>
      </c>
      <c r="I91" s="123">
        <f t="shared" si="14"/>
        <v>56.169999999999995</v>
      </c>
      <c r="J91" s="123">
        <f t="shared" si="14"/>
        <v>447.03897940999991</v>
      </c>
      <c r="K91" s="87"/>
      <c r="L91" s="86">
        <f t="shared" ref="L91" si="15">SUM(L83:L90)</f>
        <v>122.65</v>
      </c>
    </row>
    <row r="92" spans="1:12" x14ac:dyDescent="0.25">
      <c r="A92" s="88">
        <f>A83</f>
        <v>1</v>
      </c>
      <c r="B92" s="89">
        <f>B83</f>
        <v>5</v>
      </c>
      <c r="C92" s="8" t="s">
        <v>25</v>
      </c>
      <c r="D92" s="113" t="s">
        <v>26</v>
      </c>
      <c r="E92" s="162" t="s">
        <v>110</v>
      </c>
      <c r="F92" s="163" t="s">
        <v>71</v>
      </c>
      <c r="G92" s="49">
        <v>5.26</v>
      </c>
      <c r="H92" s="49">
        <v>5.32</v>
      </c>
      <c r="I92" s="50">
        <v>0</v>
      </c>
      <c r="J92" s="49">
        <v>70.12</v>
      </c>
      <c r="K92" s="164" t="s">
        <v>111</v>
      </c>
      <c r="L92" s="49">
        <v>19.420000000000002</v>
      </c>
    </row>
    <row r="93" spans="1:12" x14ac:dyDescent="0.25">
      <c r="A93" s="77"/>
      <c r="B93" s="78"/>
      <c r="C93" s="9"/>
      <c r="D93" s="113" t="s">
        <v>27</v>
      </c>
      <c r="E93" s="47" t="s">
        <v>48</v>
      </c>
      <c r="F93" s="138">
        <v>200</v>
      </c>
      <c r="G93" s="49">
        <v>1.46</v>
      </c>
      <c r="H93" s="49">
        <v>2.41</v>
      </c>
      <c r="I93" s="50">
        <v>5.98</v>
      </c>
      <c r="J93" s="49">
        <v>55</v>
      </c>
      <c r="K93" s="51" t="s">
        <v>49</v>
      </c>
      <c r="L93" s="49">
        <v>34.049999999999997</v>
      </c>
    </row>
    <row r="94" spans="1:12" x14ac:dyDescent="0.25">
      <c r="A94" s="77"/>
      <c r="B94" s="78"/>
      <c r="C94" s="9"/>
      <c r="D94" s="113" t="s">
        <v>28</v>
      </c>
      <c r="E94" s="47" t="s">
        <v>69</v>
      </c>
      <c r="F94" s="138">
        <v>250</v>
      </c>
      <c r="G94" s="49">
        <v>22.9</v>
      </c>
      <c r="H94" s="49">
        <v>18.59</v>
      </c>
      <c r="I94" s="50">
        <v>47.91</v>
      </c>
      <c r="J94" s="48">
        <v>449.17529999999988</v>
      </c>
      <c r="K94" s="51" t="s">
        <v>70</v>
      </c>
      <c r="L94" s="49">
        <v>95.16</v>
      </c>
    </row>
    <row r="95" spans="1:12" x14ac:dyDescent="0.25">
      <c r="A95" s="77"/>
      <c r="B95" s="78"/>
      <c r="C95" s="9"/>
      <c r="D95" s="113" t="s">
        <v>29</v>
      </c>
      <c r="E95" s="133"/>
      <c r="F95" s="170"/>
      <c r="G95" s="49"/>
      <c r="H95" s="49"/>
      <c r="I95" s="50"/>
      <c r="J95" s="49"/>
      <c r="K95" s="171"/>
      <c r="L95" s="49"/>
    </row>
    <row r="96" spans="1:12" x14ac:dyDescent="0.25">
      <c r="A96" s="77"/>
      <c r="B96" s="78"/>
      <c r="C96" s="9"/>
      <c r="D96" s="113" t="s">
        <v>30</v>
      </c>
      <c r="E96" s="47" t="s">
        <v>116</v>
      </c>
      <c r="F96" s="138">
        <v>200</v>
      </c>
      <c r="G96" s="49">
        <v>0</v>
      </c>
      <c r="H96" s="49">
        <v>0</v>
      </c>
      <c r="I96" s="50">
        <v>6.77</v>
      </c>
      <c r="J96" s="49">
        <v>27.75864</v>
      </c>
      <c r="K96" s="51" t="s">
        <v>71</v>
      </c>
      <c r="L96" s="49">
        <v>13</v>
      </c>
    </row>
    <row r="97" spans="1:12" x14ac:dyDescent="0.25">
      <c r="A97" s="77"/>
      <c r="B97" s="78"/>
      <c r="C97" s="9"/>
      <c r="D97" s="113" t="s">
        <v>31</v>
      </c>
      <c r="E97" s="47" t="s">
        <v>52</v>
      </c>
      <c r="F97" s="138">
        <v>40</v>
      </c>
      <c r="G97" s="49">
        <v>2.64</v>
      </c>
      <c r="H97" s="49">
        <v>0.26</v>
      </c>
      <c r="I97" s="50">
        <v>18.760000000000002</v>
      </c>
      <c r="J97" s="49">
        <v>89.560399999999987</v>
      </c>
      <c r="K97" s="51" t="s">
        <v>47</v>
      </c>
      <c r="L97" s="49">
        <v>6.4</v>
      </c>
    </row>
    <row r="98" spans="1:12" x14ac:dyDescent="0.25">
      <c r="A98" s="77"/>
      <c r="B98" s="78"/>
      <c r="C98" s="9"/>
      <c r="D98" s="113" t="s">
        <v>32</v>
      </c>
      <c r="E98" s="47" t="s">
        <v>45</v>
      </c>
      <c r="F98" s="138">
        <v>20</v>
      </c>
      <c r="G98" s="49">
        <v>1.1299999999999999</v>
      </c>
      <c r="H98" s="49">
        <v>0.21</v>
      </c>
      <c r="I98" s="50">
        <v>7.15</v>
      </c>
      <c r="J98" s="49">
        <v>33.15</v>
      </c>
      <c r="K98" s="51" t="s">
        <v>47</v>
      </c>
      <c r="L98" s="49">
        <v>3.7</v>
      </c>
    </row>
    <row r="99" spans="1:12" x14ac:dyDescent="0.25">
      <c r="A99" s="77"/>
      <c r="B99" s="78"/>
      <c r="C99" s="9"/>
      <c r="D99" s="111"/>
      <c r="E99" s="97"/>
      <c r="F99" s="98"/>
      <c r="G99" s="98"/>
      <c r="H99" s="98"/>
      <c r="I99" s="98"/>
      <c r="J99" s="98"/>
      <c r="K99" s="99"/>
      <c r="L99" s="98"/>
    </row>
    <row r="100" spans="1:12" x14ac:dyDescent="0.25">
      <c r="A100" s="77"/>
      <c r="B100" s="78"/>
      <c r="C100" s="9"/>
      <c r="D100" s="5"/>
      <c r="E100" s="79"/>
      <c r="F100" s="80"/>
      <c r="G100" s="80"/>
      <c r="H100" s="80"/>
      <c r="I100" s="80"/>
      <c r="J100" s="80"/>
      <c r="K100" s="81"/>
      <c r="L100" s="80"/>
    </row>
    <row r="101" spans="1:12" x14ac:dyDescent="0.25">
      <c r="A101" s="82"/>
      <c r="B101" s="83"/>
      <c r="C101" s="6"/>
      <c r="D101" s="84" t="s">
        <v>33</v>
      </c>
      <c r="E101" s="85"/>
      <c r="F101" s="123">
        <f>SUM(F92:F100)</f>
        <v>710</v>
      </c>
      <c r="G101" s="123">
        <f t="shared" ref="G101:J101" si="16">SUM(G92:G100)</f>
        <v>33.39</v>
      </c>
      <c r="H101" s="123">
        <f t="shared" si="16"/>
        <v>26.790000000000003</v>
      </c>
      <c r="I101" s="123">
        <f t="shared" si="16"/>
        <v>86.570000000000007</v>
      </c>
      <c r="J101" s="123">
        <f t="shared" si="16"/>
        <v>724.76433999999983</v>
      </c>
      <c r="K101" s="87"/>
      <c r="L101" s="86">
        <f t="shared" ref="L101" si="17">SUM(L92:L100)</f>
        <v>171.73</v>
      </c>
    </row>
    <row r="102" spans="1:12" ht="15.75" thickBot="1" x14ac:dyDescent="0.3">
      <c r="A102" s="90">
        <f>A83</f>
        <v>1</v>
      </c>
      <c r="B102" s="91">
        <f>B83</f>
        <v>5</v>
      </c>
      <c r="C102" s="189" t="s">
        <v>4</v>
      </c>
      <c r="D102" s="190"/>
      <c r="E102" s="92"/>
      <c r="F102" s="93">
        <f>F91+F101</f>
        <v>1270</v>
      </c>
      <c r="G102" s="93">
        <f t="shared" ref="G102:L102" si="18">G91+G101</f>
        <v>45.86</v>
      </c>
      <c r="H102" s="93">
        <f t="shared" si="18"/>
        <v>46.349999999999994</v>
      </c>
      <c r="I102" s="93">
        <f t="shared" si="18"/>
        <v>142.74</v>
      </c>
      <c r="J102" s="93">
        <f t="shared" si="18"/>
        <v>1171.8033194099999</v>
      </c>
      <c r="K102" s="93"/>
      <c r="L102" s="93">
        <f t="shared" si="18"/>
        <v>294.38</v>
      </c>
    </row>
    <row r="103" spans="1:12" x14ac:dyDescent="0.25">
      <c r="A103" s="75">
        <v>2</v>
      </c>
      <c r="B103" s="76">
        <v>1</v>
      </c>
      <c r="C103" s="20" t="s">
        <v>20</v>
      </c>
      <c r="D103" s="110" t="s">
        <v>21</v>
      </c>
      <c r="E103" s="128" t="s">
        <v>135</v>
      </c>
      <c r="F103" s="129">
        <v>200</v>
      </c>
      <c r="G103" s="46">
        <v>19.54</v>
      </c>
      <c r="H103" s="46">
        <v>28.33</v>
      </c>
      <c r="I103" s="130">
        <v>3.52</v>
      </c>
      <c r="J103" s="46">
        <v>346.68348454545458</v>
      </c>
      <c r="K103" s="131" t="s">
        <v>136</v>
      </c>
      <c r="L103" s="46">
        <v>47.22</v>
      </c>
    </row>
    <row r="104" spans="1:12" x14ac:dyDescent="0.25">
      <c r="A104" s="77"/>
      <c r="B104" s="78"/>
      <c r="C104" s="9"/>
      <c r="D104" s="111"/>
      <c r="E104" s="47" t="s">
        <v>94</v>
      </c>
      <c r="F104" s="112">
        <v>40</v>
      </c>
      <c r="G104" s="49">
        <v>2.36</v>
      </c>
      <c r="H104" s="49">
        <v>7.52</v>
      </c>
      <c r="I104" s="50">
        <v>14.2</v>
      </c>
      <c r="J104" s="49">
        <v>135.08000000000001</v>
      </c>
      <c r="K104" s="51" t="s">
        <v>95</v>
      </c>
      <c r="L104" s="49">
        <v>20.93</v>
      </c>
    </row>
    <row r="105" spans="1:12" x14ac:dyDescent="0.25">
      <c r="A105" s="77"/>
      <c r="B105" s="78"/>
      <c r="C105" s="9"/>
      <c r="D105" s="113" t="s">
        <v>22</v>
      </c>
      <c r="E105" s="47" t="s">
        <v>102</v>
      </c>
      <c r="F105" s="112">
        <v>200</v>
      </c>
      <c r="G105" s="49">
        <v>3.14</v>
      </c>
      <c r="H105" s="49">
        <v>3.21</v>
      </c>
      <c r="I105" s="50">
        <v>14.39</v>
      </c>
      <c r="J105" s="48">
        <v>95.887190399999994</v>
      </c>
      <c r="K105" s="51" t="s">
        <v>103</v>
      </c>
      <c r="L105" s="49">
        <v>15</v>
      </c>
    </row>
    <row r="106" spans="1:12" x14ac:dyDescent="0.25">
      <c r="A106" s="77"/>
      <c r="B106" s="78"/>
      <c r="C106" s="9"/>
      <c r="D106" s="113" t="s">
        <v>23</v>
      </c>
      <c r="E106" s="47" t="s">
        <v>119</v>
      </c>
      <c r="F106" s="112">
        <v>30</v>
      </c>
      <c r="G106" s="49">
        <v>1.98</v>
      </c>
      <c r="H106" s="134">
        <v>0.2</v>
      </c>
      <c r="I106" s="50">
        <v>14.01</v>
      </c>
      <c r="J106" s="48">
        <v>67.170299999999997</v>
      </c>
      <c r="K106" s="51" t="s">
        <v>47</v>
      </c>
      <c r="L106" s="49">
        <v>4.8</v>
      </c>
    </row>
    <row r="107" spans="1:12" x14ac:dyDescent="0.25">
      <c r="A107" s="77"/>
      <c r="B107" s="78"/>
      <c r="C107" s="9"/>
      <c r="D107" s="113" t="s">
        <v>24</v>
      </c>
      <c r="E107" s="47"/>
      <c r="F107" s="112"/>
      <c r="G107" s="49"/>
      <c r="H107" s="134"/>
      <c r="I107" s="50"/>
      <c r="J107" s="48"/>
      <c r="K107" s="51"/>
      <c r="L107" s="49"/>
    </row>
    <row r="108" spans="1:12" x14ac:dyDescent="0.25">
      <c r="A108" s="77"/>
      <c r="B108" s="78"/>
      <c r="C108" s="9"/>
      <c r="D108" s="111"/>
      <c r="E108" s="47" t="s">
        <v>45</v>
      </c>
      <c r="F108" s="112">
        <v>20</v>
      </c>
      <c r="G108" s="49">
        <v>1.32</v>
      </c>
      <c r="H108" s="49">
        <v>0.24</v>
      </c>
      <c r="I108" s="50">
        <v>6.68</v>
      </c>
      <c r="J108" s="48">
        <v>38.676000000000002</v>
      </c>
      <c r="K108" s="51" t="s">
        <v>47</v>
      </c>
      <c r="L108" s="49">
        <v>3.7</v>
      </c>
    </row>
    <row r="109" spans="1:12" x14ac:dyDescent="0.25">
      <c r="A109" s="77"/>
      <c r="B109" s="78"/>
      <c r="C109" s="9"/>
      <c r="D109" s="111"/>
      <c r="E109" s="47" t="s">
        <v>118</v>
      </c>
      <c r="F109" s="112">
        <v>200</v>
      </c>
      <c r="G109" s="49">
        <v>0</v>
      </c>
      <c r="H109" s="49">
        <v>0</v>
      </c>
      <c r="I109" s="50">
        <v>0.2</v>
      </c>
      <c r="J109" s="49">
        <v>0.61060999999999988</v>
      </c>
      <c r="K109" s="51" t="s">
        <v>109</v>
      </c>
      <c r="L109" s="49">
        <v>31</v>
      </c>
    </row>
    <row r="110" spans="1:12" x14ac:dyDescent="0.25">
      <c r="A110" s="82"/>
      <c r="B110" s="83"/>
      <c r="C110" s="6"/>
      <c r="D110" s="84" t="s">
        <v>33</v>
      </c>
      <c r="E110" s="85"/>
      <c r="F110" s="86">
        <f>SUM(F103:F109)</f>
        <v>690</v>
      </c>
      <c r="G110" s="86">
        <f>SUM(G103:G109)</f>
        <v>28.34</v>
      </c>
      <c r="H110" s="86">
        <f>SUM(H103:H109)</f>
        <v>39.5</v>
      </c>
      <c r="I110" s="86">
        <f>SUM(I103:I109)</f>
        <v>53</v>
      </c>
      <c r="J110" s="86">
        <f>SUM(J103:J109)</f>
        <v>684.10758494545462</v>
      </c>
      <c r="K110" s="87"/>
      <c r="L110" s="104">
        <f>SUM(L103:L109)</f>
        <v>122.65</v>
      </c>
    </row>
    <row r="111" spans="1:12" x14ac:dyDescent="0.25">
      <c r="A111" s="88">
        <f>A103</f>
        <v>2</v>
      </c>
      <c r="B111" s="89">
        <f>B103</f>
        <v>1</v>
      </c>
      <c r="C111" s="8" t="s">
        <v>25</v>
      </c>
      <c r="D111" s="113" t="s">
        <v>26</v>
      </c>
      <c r="E111" s="52"/>
      <c r="F111" s="53"/>
      <c r="G111" s="54"/>
      <c r="H111" s="54"/>
      <c r="I111" s="55"/>
      <c r="J111" s="53"/>
      <c r="K111" s="56"/>
      <c r="L111" s="54"/>
    </row>
    <row r="112" spans="1:12" x14ac:dyDescent="0.25">
      <c r="A112" s="77"/>
      <c r="B112" s="78"/>
      <c r="C112" s="9"/>
      <c r="D112" s="113" t="s">
        <v>27</v>
      </c>
      <c r="E112" s="52" t="s">
        <v>74</v>
      </c>
      <c r="F112" s="147">
        <v>200</v>
      </c>
      <c r="G112" s="169">
        <v>1.71</v>
      </c>
      <c r="H112" s="169">
        <v>4.2</v>
      </c>
      <c r="I112" s="55">
        <v>8.44</v>
      </c>
      <c r="J112" s="53">
        <v>82.065685999999985</v>
      </c>
      <c r="K112" s="56" t="s">
        <v>75</v>
      </c>
      <c r="L112" s="54">
        <v>39.22</v>
      </c>
    </row>
    <row r="113" spans="1:12" x14ac:dyDescent="0.25">
      <c r="A113" s="77"/>
      <c r="B113" s="78"/>
      <c r="C113" s="9"/>
      <c r="D113" s="113" t="s">
        <v>28</v>
      </c>
      <c r="E113" s="47" t="s">
        <v>128</v>
      </c>
      <c r="F113" s="112" t="s">
        <v>129</v>
      </c>
      <c r="G113" s="54">
        <v>17.190000000000001</v>
      </c>
      <c r="H113" s="54">
        <v>6.32</v>
      </c>
      <c r="I113" s="55">
        <v>5.94</v>
      </c>
      <c r="J113" s="54">
        <v>148.76262000000003</v>
      </c>
      <c r="K113" s="51" t="s">
        <v>130</v>
      </c>
      <c r="L113" s="54">
        <v>78.13</v>
      </c>
    </row>
    <row r="114" spans="1:12" x14ac:dyDescent="0.25">
      <c r="A114" s="77"/>
      <c r="B114" s="78"/>
      <c r="C114" s="9"/>
      <c r="D114" s="113" t="s">
        <v>29</v>
      </c>
      <c r="E114" s="47" t="s">
        <v>50</v>
      </c>
      <c r="F114" s="112">
        <v>180</v>
      </c>
      <c r="G114" s="49">
        <v>8.01</v>
      </c>
      <c r="H114" s="49">
        <v>5.61</v>
      </c>
      <c r="I114" s="50">
        <v>33.340000000000003</v>
      </c>
      <c r="J114" s="48">
        <v>223</v>
      </c>
      <c r="K114" s="51" t="s">
        <v>57</v>
      </c>
      <c r="L114" s="49">
        <v>32.9</v>
      </c>
    </row>
    <row r="115" spans="1:12" x14ac:dyDescent="0.25">
      <c r="A115" s="77"/>
      <c r="B115" s="78"/>
      <c r="C115" s="9"/>
      <c r="D115" s="113" t="s">
        <v>30</v>
      </c>
      <c r="E115" s="47" t="s">
        <v>72</v>
      </c>
      <c r="F115" s="112">
        <v>200</v>
      </c>
      <c r="G115" s="49">
        <v>0.08</v>
      </c>
      <c r="H115" s="49">
        <v>0.02</v>
      </c>
      <c r="I115" s="50">
        <v>9.84</v>
      </c>
      <c r="J115" s="49">
        <v>37.802231999999989</v>
      </c>
      <c r="K115" s="51" t="s">
        <v>73</v>
      </c>
      <c r="L115" s="49">
        <v>7</v>
      </c>
    </row>
    <row r="116" spans="1:12" x14ac:dyDescent="0.25">
      <c r="A116" s="77"/>
      <c r="B116" s="78"/>
      <c r="C116" s="9"/>
      <c r="D116" s="113" t="s">
        <v>31</v>
      </c>
      <c r="E116" s="47" t="s">
        <v>119</v>
      </c>
      <c r="F116" s="112">
        <v>50</v>
      </c>
      <c r="G116" s="49">
        <v>3.31</v>
      </c>
      <c r="H116" s="49">
        <v>0.33</v>
      </c>
      <c r="I116" s="50">
        <v>23.45</v>
      </c>
      <c r="J116" s="49">
        <v>111.95049999999999</v>
      </c>
      <c r="K116" s="51" t="s">
        <v>47</v>
      </c>
      <c r="L116" s="49">
        <v>8</v>
      </c>
    </row>
    <row r="117" spans="1:12" x14ac:dyDescent="0.25">
      <c r="A117" s="77"/>
      <c r="B117" s="78"/>
      <c r="C117" s="9"/>
      <c r="D117" s="113" t="s">
        <v>32</v>
      </c>
      <c r="E117" s="47" t="s">
        <v>45</v>
      </c>
      <c r="F117" s="112">
        <v>35</v>
      </c>
      <c r="G117" s="49">
        <v>2.31</v>
      </c>
      <c r="H117" s="49">
        <v>0.42</v>
      </c>
      <c r="I117" s="50">
        <v>14.6</v>
      </c>
      <c r="J117" s="49">
        <v>67.682999999999993</v>
      </c>
      <c r="K117" s="51" t="s">
        <v>47</v>
      </c>
      <c r="L117" s="49">
        <v>6.48</v>
      </c>
    </row>
    <row r="118" spans="1:12" x14ac:dyDescent="0.25">
      <c r="A118" s="77"/>
      <c r="B118" s="78"/>
      <c r="C118" s="9"/>
      <c r="D118" s="111"/>
      <c r="E118" s="97"/>
      <c r="F118" s="98"/>
      <c r="G118" s="98"/>
      <c r="H118" s="98"/>
      <c r="I118" s="98"/>
      <c r="J118" s="98"/>
      <c r="K118" s="99"/>
      <c r="L118" s="98"/>
    </row>
    <row r="119" spans="1:12" x14ac:dyDescent="0.25">
      <c r="A119" s="77"/>
      <c r="B119" s="78"/>
      <c r="C119" s="9"/>
      <c r="D119" s="5"/>
      <c r="E119" s="79"/>
      <c r="F119" s="80"/>
      <c r="G119" s="80"/>
      <c r="H119" s="80"/>
      <c r="I119" s="80"/>
      <c r="J119" s="80"/>
      <c r="K119" s="81"/>
      <c r="L119" s="80"/>
    </row>
    <row r="120" spans="1:12" x14ac:dyDescent="0.25">
      <c r="A120" s="82"/>
      <c r="B120" s="83"/>
      <c r="C120" s="6"/>
      <c r="D120" s="84" t="s">
        <v>33</v>
      </c>
      <c r="E120" s="85"/>
      <c r="F120" s="86">
        <f>SUM(F111:F119)</f>
        <v>665</v>
      </c>
      <c r="G120" s="86">
        <f t="shared" ref="G120:J120" si="19">SUM(G111:G119)</f>
        <v>32.61</v>
      </c>
      <c r="H120" s="86">
        <f t="shared" si="19"/>
        <v>16.899999999999999</v>
      </c>
      <c r="I120" s="86">
        <f t="shared" si="19"/>
        <v>95.61</v>
      </c>
      <c r="J120" s="86">
        <f t="shared" si="19"/>
        <v>671.26403800000003</v>
      </c>
      <c r="K120" s="87"/>
      <c r="L120" s="86">
        <f t="shared" ref="L120" si="20">SUM(L111:L119)</f>
        <v>171.73</v>
      </c>
    </row>
    <row r="121" spans="1:12" ht="15.75" thickBot="1" x14ac:dyDescent="0.3">
      <c r="A121" s="90">
        <f>A103</f>
        <v>2</v>
      </c>
      <c r="B121" s="91">
        <f>B103</f>
        <v>1</v>
      </c>
      <c r="C121" s="189" t="s">
        <v>4</v>
      </c>
      <c r="D121" s="194"/>
      <c r="E121" s="117"/>
      <c r="F121" s="118">
        <f>F110+F120</f>
        <v>1355</v>
      </c>
      <c r="G121" s="118">
        <f t="shared" ref="G121:L121" si="21">G110+G120</f>
        <v>60.95</v>
      </c>
      <c r="H121" s="118">
        <f t="shared" si="21"/>
        <v>56.4</v>
      </c>
      <c r="I121" s="118">
        <f t="shared" si="21"/>
        <v>148.61000000000001</v>
      </c>
      <c r="J121" s="118">
        <f t="shared" si="21"/>
        <v>1355.3716229454546</v>
      </c>
      <c r="K121" s="118"/>
      <c r="L121" s="118">
        <f t="shared" si="21"/>
        <v>294.38</v>
      </c>
    </row>
    <row r="122" spans="1:12" x14ac:dyDescent="0.25">
      <c r="A122" s="94">
        <v>2</v>
      </c>
      <c r="B122" s="78">
        <v>2</v>
      </c>
      <c r="C122" s="20" t="s">
        <v>20</v>
      </c>
      <c r="D122" s="113" t="s">
        <v>21</v>
      </c>
      <c r="E122" s="128" t="s">
        <v>112</v>
      </c>
      <c r="F122" s="139">
        <v>200</v>
      </c>
      <c r="G122" s="46">
        <v>5.31</v>
      </c>
      <c r="H122" s="46">
        <v>5.09</v>
      </c>
      <c r="I122" s="130">
        <v>28.42</v>
      </c>
      <c r="J122" s="137">
        <v>183.342052</v>
      </c>
      <c r="K122" s="131" t="s">
        <v>113</v>
      </c>
      <c r="L122" s="46">
        <v>23.06</v>
      </c>
    </row>
    <row r="123" spans="1:12" x14ac:dyDescent="0.25">
      <c r="A123" s="94"/>
      <c r="B123" s="78"/>
      <c r="C123" s="9"/>
      <c r="D123" s="111"/>
      <c r="E123" s="47" t="s">
        <v>117</v>
      </c>
      <c r="F123" s="138">
        <v>100</v>
      </c>
      <c r="G123" s="49">
        <v>0.03</v>
      </c>
      <c r="H123" s="49">
        <v>0.02</v>
      </c>
      <c r="I123" s="50">
        <v>0</v>
      </c>
      <c r="J123" s="134">
        <v>0.30369041000000002</v>
      </c>
      <c r="K123" s="51" t="s">
        <v>109</v>
      </c>
      <c r="L123" s="49">
        <v>58</v>
      </c>
    </row>
    <row r="124" spans="1:12" x14ac:dyDescent="0.25">
      <c r="A124" s="94"/>
      <c r="B124" s="78"/>
      <c r="C124" s="9"/>
      <c r="D124" s="113" t="s">
        <v>22</v>
      </c>
      <c r="E124" s="47" t="s">
        <v>72</v>
      </c>
      <c r="F124" s="138">
        <v>200</v>
      </c>
      <c r="G124" s="49">
        <v>0.08</v>
      </c>
      <c r="H124" s="49">
        <v>0.02</v>
      </c>
      <c r="I124" s="140">
        <v>9.84</v>
      </c>
      <c r="J124" s="48">
        <v>37.802231999999989</v>
      </c>
      <c r="K124" s="51" t="s">
        <v>73</v>
      </c>
      <c r="L124" s="49">
        <v>7</v>
      </c>
    </row>
    <row r="125" spans="1:12" x14ac:dyDescent="0.25">
      <c r="A125" s="94"/>
      <c r="B125" s="78"/>
      <c r="C125" s="9"/>
      <c r="D125" s="113" t="s">
        <v>23</v>
      </c>
      <c r="E125" s="47" t="s">
        <v>52</v>
      </c>
      <c r="F125" s="138">
        <v>40</v>
      </c>
      <c r="G125" s="49">
        <v>2.64</v>
      </c>
      <c r="H125" s="49">
        <v>0.26</v>
      </c>
      <c r="I125" s="50">
        <v>18.760000000000002</v>
      </c>
      <c r="J125" s="49">
        <v>89.560399999999987</v>
      </c>
      <c r="K125" s="51" t="s">
        <v>47</v>
      </c>
      <c r="L125" s="49">
        <v>6.4</v>
      </c>
    </row>
    <row r="126" spans="1:12" x14ac:dyDescent="0.25">
      <c r="A126" s="94"/>
      <c r="B126" s="78"/>
      <c r="C126" s="9"/>
      <c r="D126" s="113" t="s">
        <v>24</v>
      </c>
      <c r="E126" s="47"/>
      <c r="F126" s="138"/>
      <c r="G126" s="49"/>
      <c r="H126" s="49"/>
      <c r="I126" s="50"/>
      <c r="J126" s="49"/>
      <c r="K126" s="51"/>
      <c r="L126" s="49"/>
    </row>
    <row r="127" spans="1:12" x14ac:dyDescent="0.25">
      <c r="A127" s="94"/>
      <c r="B127" s="78"/>
      <c r="C127" s="9"/>
      <c r="D127" s="111"/>
      <c r="E127" s="47" t="s">
        <v>45</v>
      </c>
      <c r="F127" s="138">
        <v>20</v>
      </c>
      <c r="G127" s="49">
        <v>1.32</v>
      </c>
      <c r="H127" s="49">
        <v>0.24</v>
      </c>
      <c r="I127" s="50">
        <v>8.34</v>
      </c>
      <c r="J127" s="49">
        <v>38.676000000000002</v>
      </c>
      <c r="K127" s="51" t="s">
        <v>47</v>
      </c>
      <c r="L127" s="49">
        <v>3.7</v>
      </c>
    </row>
    <row r="128" spans="1:12" x14ac:dyDescent="0.25">
      <c r="A128" s="94"/>
      <c r="B128" s="78"/>
      <c r="C128" s="9"/>
      <c r="D128" s="111"/>
      <c r="E128" s="47" t="s">
        <v>94</v>
      </c>
      <c r="F128" s="138">
        <v>40</v>
      </c>
      <c r="G128" s="49">
        <v>2.36</v>
      </c>
      <c r="H128" s="49">
        <v>7.52</v>
      </c>
      <c r="I128" s="50">
        <v>14.2</v>
      </c>
      <c r="J128" s="49">
        <v>135.08000000000001</v>
      </c>
      <c r="K128" s="51" t="s">
        <v>95</v>
      </c>
      <c r="L128" s="49">
        <v>24.49</v>
      </c>
    </row>
    <row r="129" spans="1:12" x14ac:dyDescent="0.25">
      <c r="A129" s="95"/>
      <c r="B129" s="83"/>
      <c r="C129" s="6"/>
      <c r="D129" s="84" t="s">
        <v>33</v>
      </c>
      <c r="E129" s="85"/>
      <c r="F129" s="86">
        <f>SUM(F122:F128)</f>
        <v>600</v>
      </c>
      <c r="G129" s="86">
        <f>SUM(G122:G128)</f>
        <v>11.74</v>
      </c>
      <c r="H129" s="86">
        <f>SUM(H122:H128)</f>
        <v>13.149999999999999</v>
      </c>
      <c r="I129" s="86">
        <f>SUM(I122:I128)</f>
        <v>79.560000000000016</v>
      </c>
      <c r="J129" s="86">
        <f>SUM(J122:J128)</f>
        <v>484.76437440999996</v>
      </c>
      <c r="K129" s="87"/>
      <c r="L129" s="86">
        <f>SUM(L122:L128)</f>
        <v>122.65</v>
      </c>
    </row>
    <row r="130" spans="1:12" x14ac:dyDescent="0.25">
      <c r="A130" s="89">
        <f>A122</f>
        <v>2</v>
      </c>
      <c r="B130" s="89">
        <f>B122</f>
        <v>2</v>
      </c>
      <c r="C130" s="8" t="s">
        <v>25</v>
      </c>
      <c r="D130" s="113" t="s">
        <v>26</v>
      </c>
      <c r="E130" s="162" t="s">
        <v>110</v>
      </c>
      <c r="F130" s="163" t="s">
        <v>71</v>
      </c>
      <c r="G130" s="54">
        <v>5.26</v>
      </c>
      <c r="H130" s="54">
        <v>5.32</v>
      </c>
      <c r="I130" s="55">
        <v>0</v>
      </c>
      <c r="J130" s="54">
        <v>70.12</v>
      </c>
      <c r="K130" s="164" t="s">
        <v>111</v>
      </c>
      <c r="L130" s="54">
        <v>9.86</v>
      </c>
    </row>
    <row r="131" spans="1:12" x14ac:dyDescent="0.25">
      <c r="A131" s="94"/>
      <c r="B131" s="78"/>
      <c r="C131" s="9"/>
      <c r="D131" s="113" t="s">
        <v>27</v>
      </c>
      <c r="E131" s="47" t="s">
        <v>122</v>
      </c>
      <c r="F131" s="48">
        <v>200</v>
      </c>
      <c r="G131" s="49">
        <v>4.82</v>
      </c>
      <c r="H131" s="49">
        <v>4.3899999999999997</v>
      </c>
      <c r="I131" s="50">
        <v>16.41</v>
      </c>
      <c r="J131" s="48">
        <v>131.25628800000001</v>
      </c>
      <c r="K131" s="51" t="s">
        <v>56</v>
      </c>
      <c r="L131" s="49">
        <v>45.63</v>
      </c>
    </row>
    <row r="132" spans="1:12" x14ac:dyDescent="0.25">
      <c r="A132" s="94"/>
      <c r="B132" s="78"/>
      <c r="C132" s="9"/>
      <c r="D132" s="113" t="s">
        <v>28</v>
      </c>
      <c r="E132" s="47" t="s">
        <v>139</v>
      </c>
      <c r="F132" s="138" t="s">
        <v>146</v>
      </c>
      <c r="G132" s="54">
        <v>20.67</v>
      </c>
      <c r="H132" s="54">
        <v>6.81</v>
      </c>
      <c r="I132" s="55">
        <v>27.56</v>
      </c>
      <c r="J132" s="54">
        <v>250.74</v>
      </c>
      <c r="K132" s="51" t="s">
        <v>140</v>
      </c>
      <c r="L132" s="54">
        <v>88.29</v>
      </c>
    </row>
    <row r="133" spans="1:12" x14ac:dyDescent="0.25">
      <c r="A133" s="94"/>
      <c r="B133" s="78"/>
      <c r="C133" s="9"/>
      <c r="D133" s="113" t="s">
        <v>29</v>
      </c>
      <c r="E133" s="47"/>
      <c r="F133" s="48"/>
      <c r="G133" s="49"/>
      <c r="H133" s="49"/>
      <c r="I133" s="50"/>
      <c r="J133" s="49"/>
      <c r="K133" s="51"/>
      <c r="L133" s="49"/>
    </row>
    <row r="134" spans="1:12" x14ac:dyDescent="0.25">
      <c r="A134" s="94"/>
      <c r="B134" s="78"/>
      <c r="C134" s="9"/>
      <c r="D134" s="113" t="s">
        <v>30</v>
      </c>
      <c r="E134" s="47" t="s">
        <v>59</v>
      </c>
      <c r="F134" s="138">
        <v>200</v>
      </c>
      <c r="G134" s="49">
        <v>1</v>
      </c>
      <c r="H134" s="49">
        <v>0.2</v>
      </c>
      <c r="I134" s="50">
        <v>20.6</v>
      </c>
      <c r="J134" s="49">
        <v>86.47999999999999</v>
      </c>
      <c r="K134" s="51" t="s">
        <v>47</v>
      </c>
      <c r="L134" s="49">
        <v>16</v>
      </c>
    </row>
    <row r="135" spans="1:12" x14ac:dyDescent="0.25">
      <c r="A135" s="94"/>
      <c r="B135" s="78"/>
      <c r="C135" s="9"/>
      <c r="D135" s="113" t="s">
        <v>31</v>
      </c>
      <c r="E135" s="47" t="s">
        <v>52</v>
      </c>
      <c r="F135" s="48">
        <v>40</v>
      </c>
      <c r="G135" s="49">
        <v>2.64</v>
      </c>
      <c r="H135" s="49">
        <v>0.26</v>
      </c>
      <c r="I135" s="50">
        <v>18.760000000000002</v>
      </c>
      <c r="J135" s="49">
        <v>89.560399999999987</v>
      </c>
      <c r="K135" s="51" t="s">
        <v>47</v>
      </c>
      <c r="L135" s="49">
        <v>6.4</v>
      </c>
    </row>
    <row r="136" spans="1:12" x14ac:dyDescent="0.25">
      <c r="A136" s="94"/>
      <c r="B136" s="78"/>
      <c r="C136" s="9"/>
      <c r="D136" s="113" t="s">
        <v>32</v>
      </c>
      <c r="E136" s="47" t="s">
        <v>45</v>
      </c>
      <c r="F136" s="48">
        <v>30</v>
      </c>
      <c r="G136" s="49">
        <v>1.98</v>
      </c>
      <c r="H136" s="49">
        <v>0.36</v>
      </c>
      <c r="I136" s="50">
        <v>12.51</v>
      </c>
      <c r="J136" s="49">
        <v>58.013999999999996</v>
      </c>
      <c r="K136" s="51" t="s">
        <v>47</v>
      </c>
      <c r="L136" s="49">
        <v>5.55</v>
      </c>
    </row>
    <row r="137" spans="1:12" x14ac:dyDescent="0.25">
      <c r="A137" s="94"/>
      <c r="B137" s="78"/>
      <c r="C137" s="9"/>
      <c r="D137" s="5"/>
      <c r="E137" s="97"/>
      <c r="F137" s="98"/>
      <c r="G137" s="98"/>
      <c r="H137" s="98"/>
      <c r="I137" s="98"/>
      <c r="J137" s="98"/>
      <c r="K137" s="99"/>
      <c r="L137" s="98"/>
    </row>
    <row r="138" spans="1:12" x14ac:dyDescent="0.25">
      <c r="A138" s="94"/>
      <c r="B138" s="78"/>
      <c r="C138" s="9"/>
      <c r="D138" s="5"/>
      <c r="E138" s="79"/>
      <c r="F138" s="80"/>
      <c r="G138" s="80"/>
      <c r="H138" s="80"/>
      <c r="I138" s="80"/>
      <c r="J138" s="80"/>
      <c r="K138" s="81"/>
      <c r="L138" s="80"/>
    </row>
    <row r="139" spans="1:12" x14ac:dyDescent="0.25">
      <c r="A139" s="95"/>
      <c r="B139" s="83"/>
      <c r="C139" s="6"/>
      <c r="D139" s="84" t="s">
        <v>33</v>
      </c>
      <c r="E139" s="85"/>
      <c r="F139" s="86">
        <f>SUM(F130:F138)</f>
        <v>470</v>
      </c>
      <c r="G139" s="86">
        <f t="shared" ref="G139:J139" si="22">SUM(G130:G138)</f>
        <v>36.369999999999997</v>
      </c>
      <c r="H139" s="86">
        <f t="shared" si="22"/>
        <v>17.34</v>
      </c>
      <c r="I139" s="86">
        <f t="shared" si="22"/>
        <v>95.84</v>
      </c>
      <c r="J139" s="86">
        <f t="shared" si="22"/>
        <v>686.17068800000004</v>
      </c>
      <c r="K139" s="87"/>
      <c r="L139" s="86">
        <f t="shared" ref="L139" si="23">SUM(L130:L138)</f>
        <v>171.73000000000002</v>
      </c>
    </row>
    <row r="140" spans="1:12" ht="15.75" thickBot="1" x14ac:dyDescent="0.3">
      <c r="A140" s="96">
        <f>A122</f>
        <v>2</v>
      </c>
      <c r="B140" s="96">
        <f>B122</f>
        <v>2</v>
      </c>
      <c r="C140" s="189" t="s">
        <v>4</v>
      </c>
      <c r="D140" s="190"/>
      <c r="E140" s="92"/>
      <c r="F140" s="93">
        <f>F129+F139</f>
        <v>1070</v>
      </c>
      <c r="G140" s="93">
        <f t="shared" ref="G140:L140" si="24">G129+G139</f>
        <v>48.11</v>
      </c>
      <c r="H140" s="93">
        <f t="shared" si="24"/>
        <v>30.49</v>
      </c>
      <c r="I140" s="93">
        <f t="shared" si="24"/>
        <v>175.40000000000003</v>
      </c>
      <c r="J140" s="93">
        <f t="shared" si="24"/>
        <v>1170.93506241</v>
      </c>
      <c r="K140" s="93"/>
      <c r="L140" s="93">
        <f t="shared" si="24"/>
        <v>294.38</v>
      </c>
    </row>
    <row r="141" spans="1:12" x14ac:dyDescent="0.25">
      <c r="A141" s="75">
        <v>2</v>
      </c>
      <c r="B141" s="76">
        <v>3</v>
      </c>
      <c r="C141" s="20" t="s">
        <v>20</v>
      </c>
      <c r="D141" s="110" t="s">
        <v>21</v>
      </c>
      <c r="E141" s="128" t="s">
        <v>98</v>
      </c>
      <c r="F141" s="129">
        <v>200</v>
      </c>
      <c r="G141" s="46">
        <v>5.19</v>
      </c>
      <c r="H141" s="46">
        <v>6.34</v>
      </c>
      <c r="I141" s="130">
        <v>39.18</v>
      </c>
      <c r="J141" s="137">
        <v>238.54563200000001</v>
      </c>
      <c r="K141" s="131" t="s">
        <v>99</v>
      </c>
      <c r="L141" s="46">
        <v>36.21</v>
      </c>
    </row>
    <row r="142" spans="1:12" x14ac:dyDescent="0.25">
      <c r="A142" s="77"/>
      <c r="B142" s="78"/>
      <c r="C142" s="9"/>
      <c r="D142" s="111"/>
      <c r="E142" s="47" t="s">
        <v>105</v>
      </c>
      <c r="F142" s="112">
        <v>50</v>
      </c>
      <c r="G142" s="49">
        <v>7.12</v>
      </c>
      <c r="H142" s="49">
        <v>5.16</v>
      </c>
      <c r="I142" s="50">
        <v>14.01</v>
      </c>
      <c r="J142" s="49">
        <v>134</v>
      </c>
      <c r="K142" s="51" t="s">
        <v>106</v>
      </c>
      <c r="L142" s="49">
        <v>28.67</v>
      </c>
    </row>
    <row r="143" spans="1:12" x14ac:dyDescent="0.25">
      <c r="A143" s="77"/>
      <c r="B143" s="78"/>
      <c r="C143" s="9"/>
      <c r="D143" s="113" t="s">
        <v>22</v>
      </c>
      <c r="E143" s="47" t="s">
        <v>78</v>
      </c>
      <c r="F143" s="112">
        <v>200</v>
      </c>
      <c r="G143" s="49">
        <v>0.12</v>
      </c>
      <c r="H143" s="49">
        <v>0.02</v>
      </c>
      <c r="I143" s="140">
        <v>9.6999999999999993</v>
      </c>
      <c r="J143" s="49">
        <v>39</v>
      </c>
      <c r="K143" s="51" t="s">
        <v>80</v>
      </c>
      <c r="L143" s="49">
        <v>7</v>
      </c>
    </row>
    <row r="144" spans="1:12" x14ac:dyDescent="0.25">
      <c r="A144" s="77"/>
      <c r="B144" s="78"/>
      <c r="C144" s="9"/>
      <c r="D144" s="113" t="s">
        <v>23</v>
      </c>
      <c r="E144" s="47" t="s">
        <v>52</v>
      </c>
      <c r="F144" s="112">
        <v>30</v>
      </c>
      <c r="G144" s="49">
        <v>1.98</v>
      </c>
      <c r="H144" s="134">
        <v>0.2</v>
      </c>
      <c r="I144" s="50">
        <v>14.01</v>
      </c>
      <c r="J144" s="48">
        <v>67.170299999999997</v>
      </c>
      <c r="K144" s="51" t="s">
        <v>47</v>
      </c>
      <c r="L144" s="49">
        <v>4.8</v>
      </c>
    </row>
    <row r="145" spans="1:12" x14ac:dyDescent="0.25">
      <c r="A145" s="77"/>
      <c r="B145" s="78"/>
      <c r="C145" s="9"/>
      <c r="D145" s="113" t="s">
        <v>24</v>
      </c>
      <c r="E145" s="47"/>
      <c r="F145" s="112"/>
      <c r="G145" s="49"/>
      <c r="H145" s="134"/>
      <c r="I145" s="50"/>
      <c r="J145" s="48"/>
      <c r="K145" s="51"/>
      <c r="L145" s="49"/>
    </row>
    <row r="146" spans="1:12" x14ac:dyDescent="0.25">
      <c r="A146" s="77"/>
      <c r="B146" s="78"/>
      <c r="C146" s="9"/>
      <c r="D146" s="111"/>
      <c r="E146" s="47" t="s">
        <v>45</v>
      </c>
      <c r="F146" s="112">
        <v>20</v>
      </c>
      <c r="G146" s="49">
        <v>1.32</v>
      </c>
      <c r="H146" s="49">
        <v>0.24</v>
      </c>
      <c r="I146" s="50">
        <v>6.68</v>
      </c>
      <c r="J146" s="48">
        <v>38.676000000000002</v>
      </c>
      <c r="K146" s="51" t="s">
        <v>47</v>
      </c>
      <c r="L146" s="49">
        <v>3.7</v>
      </c>
    </row>
    <row r="147" spans="1:12" x14ac:dyDescent="0.25">
      <c r="A147" s="77"/>
      <c r="B147" s="78"/>
      <c r="C147" s="9"/>
      <c r="D147" s="5"/>
      <c r="E147" s="47" t="s">
        <v>118</v>
      </c>
      <c r="F147" s="112">
        <v>200</v>
      </c>
      <c r="G147" s="49">
        <v>0</v>
      </c>
      <c r="H147" s="49">
        <v>0</v>
      </c>
      <c r="I147" s="50">
        <v>0.2</v>
      </c>
      <c r="J147" s="49">
        <v>0.61060999999999988</v>
      </c>
      <c r="K147" s="51" t="s">
        <v>109</v>
      </c>
      <c r="L147" s="49">
        <v>42.27</v>
      </c>
    </row>
    <row r="148" spans="1:12" x14ac:dyDescent="0.25">
      <c r="A148" s="82"/>
      <c r="B148" s="83"/>
      <c r="C148" s="6"/>
      <c r="D148" s="84" t="s">
        <v>33</v>
      </c>
      <c r="E148" s="85"/>
      <c r="F148" s="86">
        <f>SUM(F141:F147)</f>
        <v>700</v>
      </c>
      <c r="G148" s="86">
        <f t="shared" ref="G148:J148" si="25">SUM(G141:G147)</f>
        <v>15.73</v>
      </c>
      <c r="H148" s="86">
        <f t="shared" si="25"/>
        <v>11.959999999999999</v>
      </c>
      <c r="I148" s="86">
        <f t="shared" si="25"/>
        <v>83.780000000000015</v>
      </c>
      <c r="J148" s="86">
        <f t="shared" si="25"/>
        <v>518.00254199999995</v>
      </c>
      <c r="K148" s="87"/>
      <c r="L148" s="86">
        <f t="shared" ref="L148" si="26">SUM(L141:L147)</f>
        <v>122.65</v>
      </c>
    </row>
    <row r="149" spans="1:12" x14ac:dyDescent="0.25">
      <c r="A149" s="88">
        <f>A141</f>
        <v>2</v>
      </c>
      <c r="B149" s="89">
        <f>B141</f>
        <v>3</v>
      </c>
      <c r="C149" s="8" t="s">
        <v>25</v>
      </c>
      <c r="D149" s="113" t="s">
        <v>26</v>
      </c>
      <c r="E149" s="47"/>
      <c r="F149" s="138"/>
      <c r="G149" s="49"/>
      <c r="H149" s="49"/>
      <c r="I149" s="50"/>
      <c r="J149" s="48"/>
      <c r="K149" s="51"/>
      <c r="L149" s="49"/>
    </row>
    <row r="150" spans="1:12" x14ac:dyDescent="0.25">
      <c r="A150" s="77"/>
      <c r="B150" s="78"/>
      <c r="C150" s="9"/>
      <c r="D150" s="113" t="s">
        <v>27</v>
      </c>
      <c r="E150" s="52" t="s">
        <v>90</v>
      </c>
      <c r="F150" s="116">
        <v>200</v>
      </c>
      <c r="G150" s="54">
        <v>2.6</v>
      </c>
      <c r="H150" s="54">
        <v>4</v>
      </c>
      <c r="I150" s="55">
        <v>9.7899999999999991</v>
      </c>
      <c r="J150" s="53">
        <v>88.889720000000011</v>
      </c>
      <c r="K150" s="56" t="s">
        <v>91</v>
      </c>
      <c r="L150" s="49">
        <v>43.58</v>
      </c>
    </row>
    <row r="151" spans="1:12" x14ac:dyDescent="0.25">
      <c r="A151" s="77"/>
      <c r="B151" s="78"/>
      <c r="C151" s="9"/>
      <c r="D151" s="113" t="s">
        <v>28</v>
      </c>
      <c r="E151" s="52" t="s">
        <v>141</v>
      </c>
      <c r="F151" s="116">
        <v>90</v>
      </c>
      <c r="G151" s="54">
        <v>10.88</v>
      </c>
      <c r="H151" s="54">
        <v>18.64</v>
      </c>
      <c r="I151" s="55">
        <v>8.2200000000000006</v>
      </c>
      <c r="J151" s="54">
        <v>245</v>
      </c>
      <c r="K151" s="56" t="s">
        <v>53</v>
      </c>
      <c r="L151" s="54">
        <v>77.989999999999995</v>
      </c>
    </row>
    <row r="152" spans="1:12" x14ac:dyDescent="0.25">
      <c r="A152" s="77"/>
      <c r="B152" s="78"/>
      <c r="C152" s="9"/>
      <c r="D152" s="113" t="s">
        <v>29</v>
      </c>
      <c r="E152" s="47" t="s">
        <v>87</v>
      </c>
      <c r="F152" s="138">
        <v>200</v>
      </c>
      <c r="G152" s="49">
        <v>5.97</v>
      </c>
      <c r="H152" s="49">
        <v>5.26</v>
      </c>
      <c r="I152" s="50">
        <v>33.67</v>
      </c>
      <c r="J152" s="176">
        <v>201.104792</v>
      </c>
      <c r="K152" s="51" t="s">
        <v>89</v>
      </c>
      <c r="L152" s="49">
        <v>17.559999999999999</v>
      </c>
    </row>
    <row r="153" spans="1:12" x14ac:dyDescent="0.25">
      <c r="A153" s="77"/>
      <c r="B153" s="78"/>
      <c r="C153" s="9"/>
      <c r="D153" s="113" t="s">
        <v>30</v>
      </c>
      <c r="E153" s="47" t="s">
        <v>88</v>
      </c>
      <c r="F153" s="138">
        <v>200</v>
      </c>
      <c r="G153" s="49">
        <v>1.02</v>
      </c>
      <c r="H153" s="49">
        <v>0.06</v>
      </c>
      <c r="I153" s="50">
        <v>23.18</v>
      </c>
      <c r="J153" s="177">
        <v>87.598919999999993</v>
      </c>
      <c r="K153" s="51" t="s">
        <v>55</v>
      </c>
      <c r="L153" s="49">
        <v>17</v>
      </c>
    </row>
    <row r="154" spans="1:12" x14ac:dyDescent="0.25">
      <c r="A154" s="77"/>
      <c r="B154" s="78"/>
      <c r="C154" s="9"/>
      <c r="D154" s="113" t="s">
        <v>31</v>
      </c>
      <c r="E154" s="47" t="s">
        <v>52</v>
      </c>
      <c r="F154" s="138">
        <v>40</v>
      </c>
      <c r="G154" s="49">
        <v>2.64</v>
      </c>
      <c r="H154" s="49">
        <v>0.26</v>
      </c>
      <c r="I154" s="50">
        <v>18.760000000000002</v>
      </c>
      <c r="J154" s="177">
        <v>89.560399999999987</v>
      </c>
      <c r="K154" s="51" t="s">
        <v>47</v>
      </c>
      <c r="L154" s="49">
        <v>6.4</v>
      </c>
    </row>
    <row r="155" spans="1:12" x14ac:dyDescent="0.25">
      <c r="A155" s="77"/>
      <c r="B155" s="78"/>
      <c r="C155" s="9"/>
      <c r="D155" s="113" t="s">
        <v>32</v>
      </c>
      <c r="E155" s="47" t="s">
        <v>45</v>
      </c>
      <c r="F155" s="138">
        <v>20</v>
      </c>
      <c r="G155" s="49">
        <v>1.32</v>
      </c>
      <c r="H155" s="49">
        <v>0.24</v>
      </c>
      <c r="I155" s="50">
        <v>6.68</v>
      </c>
      <c r="J155" s="176">
        <v>38.676000000000002</v>
      </c>
      <c r="K155" s="51" t="s">
        <v>47</v>
      </c>
      <c r="L155" s="49">
        <v>3.7</v>
      </c>
    </row>
    <row r="156" spans="1:12" x14ac:dyDescent="0.25">
      <c r="A156" s="77"/>
      <c r="B156" s="78"/>
      <c r="C156" s="9"/>
      <c r="D156" s="113"/>
      <c r="E156" s="47" t="s">
        <v>82</v>
      </c>
      <c r="F156" s="138">
        <v>30</v>
      </c>
      <c r="G156" s="49">
        <v>2.6</v>
      </c>
      <c r="H156" s="49">
        <v>0.25</v>
      </c>
      <c r="I156" s="50">
        <v>16</v>
      </c>
      <c r="J156" s="177">
        <v>81</v>
      </c>
      <c r="K156" s="51" t="s">
        <v>145</v>
      </c>
      <c r="L156" s="49">
        <v>5.5</v>
      </c>
    </row>
    <row r="157" spans="1:12" x14ac:dyDescent="0.25">
      <c r="A157" s="77"/>
      <c r="B157" s="78"/>
      <c r="C157" s="9"/>
      <c r="D157" s="111"/>
      <c r="E157" s="47"/>
      <c r="F157" s="138"/>
      <c r="G157" s="178"/>
      <c r="H157" s="178"/>
      <c r="I157" s="178"/>
      <c r="J157" s="178"/>
      <c r="K157" s="115"/>
      <c r="L157" s="115"/>
    </row>
    <row r="158" spans="1:12" x14ac:dyDescent="0.25">
      <c r="A158" s="77"/>
      <c r="B158" s="78"/>
      <c r="C158" s="9"/>
      <c r="D158" s="111"/>
      <c r="E158" s="47"/>
      <c r="F158" s="138"/>
      <c r="G158" s="119"/>
      <c r="H158" s="119"/>
      <c r="I158" s="141"/>
      <c r="J158" s="119"/>
      <c r="K158" s="51"/>
      <c r="L158" s="49"/>
    </row>
    <row r="159" spans="1:12" x14ac:dyDescent="0.25">
      <c r="A159" s="82"/>
      <c r="B159" s="83"/>
      <c r="C159" s="6"/>
      <c r="D159" s="84" t="s">
        <v>33</v>
      </c>
      <c r="E159" s="85"/>
      <c r="F159" s="86">
        <f>SUM(F150:F158)</f>
        <v>780</v>
      </c>
      <c r="G159" s="86">
        <f>SUM(G150:G158)</f>
        <v>27.03</v>
      </c>
      <c r="H159" s="86">
        <f>SUM(H150:H158)</f>
        <v>28.709999999999997</v>
      </c>
      <c r="I159" s="86">
        <f>SUM(I150:I158)</f>
        <v>116.30000000000001</v>
      </c>
      <c r="J159" s="86">
        <f>SUM(J150:J158)</f>
        <v>831.82983200000001</v>
      </c>
      <c r="K159" s="87"/>
      <c r="L159" s="104">
        <f>SUM(L150:L158)</f>
        <v>171.73</v>
      </c>
    </row>
    <row r="160" spans="1:12" ht="15.75" thickBot="1" x14ac:dyDescent="0.3">
      <c r="A160" s="90">
        <f>A141</f>
        <v>2</v>
      </c>
      <c r="B160" s="91">
        <f>B141</f>
        <v>3</v>
      </c>
      <c r="C160" s="189" t="s">
        <v>4</v>
      </c>
      <c r="D160" s="194"/>
      <c r="E160" s="117"/>
      <c r="F160" s="118">
        <f>F148+F159</f>
        <v>1480</v>
      </c>
      <c r="G160" s="118">
        <f>G148+G159</f>
        <v>42.760000000000005</v>
      </c>
      <c r="H160" s="118">
        <f>H148+H159</f>
        <v>40.669999999999995</v>
      </c>
      <c r="I160" s="118">
        <f>I148+I159</f>
        <v>200.08000000000004</v>
      </c>
      <c r="J160" s="118">
        <f>J148+J159</f>
        <v>1349.8323740000001</v>
      </c>
      <c r="K160" s="118"/>
      <c r="L160" s="118">
        <f>L148+L159</f>
        <v>294.38</v>
      </c>
    </row>
    <row r="161" spans="1:12" x14ac:dyDescent="0.25">
      <c r="A161" s="75">
        <v>2</v>
      </c>
      <c r="B161" s="76">
        <v>4</v>
      </c>
      <c r="C161" s="20" t="s">
        <v>20</v>
      </c>
      <c r="D161" s="113" t="s">
        <v>21</v>
      </c>
      <c r="E161" s="128" t="s">
        <v>98</v>
      </c>
      <c r="F161" s="129">
        <v>200</v>
      </c>
      <c r="G161" s="46">
        <v>5.19</v>
      </c>
      <c r="H161" s="46">
        <v>6.34</v>
      </c>
      <c r="I161" s="130">
        <v>39.18</v>
      </c>
      <c r="J161" s="137">
        <v>238.54563200000001</v>
      </c>
      <c r="K161" s="131" t="s">
        <v>99</v>
      </c>
      <c r="L161" s="46">
        <v>68.58</v>
      </c>
    </row>
    <row r="162" spans="1:12" x14ac:dyDescent="0.25">
      <c r="A162" s="77"/>
      <c r="B162" s="78"/>
      <c r="C162" s="9"/>
      <c r="D162" s="111"/>
      <c r="E162" s="47" t="s">
        <v>44</v>
      </c>
      <c r="F162" s="112">
        <v>10</v>
      </c>
      <c r="G162" s="49">
        <v>0.16</v>
      </c>
      <c r="H162" s="49">
        <v>14.5</v>
      </c>
      <c r="I162" s="50">
        <v>0.26</v>
      </c>
      <c r="J162" s="49">
        <v>132.13</v>
      </c>
      <c r="K162" s="51" t="s">
        <v>47</v>
      </c>
      <c r="L162" s="49">
        <v>28.27</v>
      </c>
    </row>
    <row r="163" spans="1:12" x14ac:dyDescent="0.25">
      <c r="A163" s="77"/>
      <c r="B163" s="78"/>
      <c r="C163" s="9"/>
      <c r="D163" s="113" t="s">
        <v>22</v>
      </c>
      <c r="E163" s="47" t="s">
        <v>72</v>
      </c>
      <c r="F163" s="112">
        <v>200</v>
      </c>
      <c r="G163" s="49">
        <v>0.08</v>
      </c>
      <c r="H163" s="49">
        <v>0.02</v>
      </c>
      <c r="I163" s="50">
        <v>9.84</v>
      </c>
      <c r="J163" s="49">
        <v>37.802231999999989</v>
      </c>
      <c r="K163" s="51" t="s">
        <v>73</v>
      </c>
      <c r="L163" s="49">
        <v>12</v>
      </c>
    </row>
    <row r="164" spans="1:12" x14ac:dyDescent="0.25">
      <c r="A164" s="77"/>
      <c r="B164" s="78"/>
      <c r="C164" s="9"/>
      <c r="D164" s="113" t="s">
        <v>23</v>
      </c>
      <c r="E164" s="47" t="s">
        <v>119</v>
      </c>
      <c r="F164" s="172">
        <v>40</v>
      </c>
      <c r="G164" s="49">
        <v>2.64</v>
      </c>
      <c r="H164" s="49">
        <v>0.26</v>
      </c>
      <c r="I164" s="50">
        <v>18.760000000000002</v>
      </c>
      <c r="J164" s="49">
        <v>89.560399999999987</v>
      </c>
      <c r="K164" s="51" t="s">
        <v>47</v>
      </c>
      <c r="L164" s="49">
        <v>6.4</v>
      </c>
    </row>
    <row r="165" spans="1:12" x14ac:dyDescent="0.25">
      <c r="A165" s="77"/>
      <c r="B165" s="78"/>
      <c r="C165" s="9"/>
      <c r="D165" s="113" t="s">
        <v>24</v>
      </c>
      <c r="E165" s="47"/>
      <c r="F165" s="112"/>
      <c r="G165" s="49"/>
      <c r="H165" s="49"/>
      <c r="I165" s="50"/>
      <c r="J165" s="49"/>
      <c r="K165" s="51"/>
      <c r="L165" s="49"/>
    </row>
    <row r="166" spans="1:12" x14ac:dyDescent="0.25">
      <c r="A166" s="77"/>
      <c r="B166" s="78"/>
      <c r="C166" s="9"/>
      <c r="D166" s="111"/>
      <c r="E166" s="47" t="s">
        <v>45</v>
      </c>
      <c r="F166" s="112" t="s">
        <v>142</v>
      </c>
      <c r="G166" s="49">
        <v>2.64</v>
      </c>
      <c r="H166" s="49">
        <v>0.48</v>
      </c>
      <c r="I166" s="50">
        <v>16.68</v>
      </c>
      <c r="J166" s="49">
        <v>77.349999999999994</v>
      </c>
      <c r="K166" s="51" t="s">
        <v>47</v>
      </c>
      <c r="L166" s="49">
        <v>7.4</v>
      </c>
    </row>
    <row r="167" spans="1:12" x14ac:dyDescent="0.25">
      <c r="A167" s="77"/>
      <c r="B167" s="78"/>
      <c r="C167" s="9"/>
      <c r="D167" s="111"/>
      <c r="E167" s="115"/>
      <c r="F167" s="115"/>
      <c r="G167" s="115"/>
      <c r="H167" s="115"/>
      <c r="I167" s="115"/>
      <c r="J167" s="115"/>
      <c r="K167" s="115"/>
      <c r="L167" s="115"/>
    </row>
    <row r="168" spans="1:12" ht="15.75" thickBot="1" x14ac:dyDescent="0.3">
      <c r="A168" s="82"/>
      <c r="B168" s="83"/>
      <c r="C168" s="6"/>
      <c r="D168" s="84" t="s">
        <v>33</v>
      </c>
      <c r="E168" s="85"/>
      <c r="F168" s="86">
        <f>SUM(F161:F166)</f>
        <v>450</v>
      </c>
      <c r="G168" s="86">
        <f>SUM(G161:G166)</f>
        <v>10.71</v>
      </c>
      <c r="H168" s="86">
        <f>SUM(H161:H166)</f>
        <v>21.6</v>
      </c>
      <c r="I168" s="86">
        <f>SUM(I161:I166)</f>
        <v>84.72</v>
      </c>
      <c r="J168" s="86">
        <f>SUM(J161:J166)</f>
        <v>575.38826400000005</v>
      </c>
      <c r="K168" s="87"/>
      <c r="L168" s="104">
        <f>SUM(L161:L166)</f>
        <v>122.65</v>
      </c>
    </row>
    <row r="169" spans="1:12" x14ac:dyDescent="0.25">
      <c r="A169" s="88">
        <f>A161</f>
        <v>2</v>
      </c>
      <c r="B169" s="89">
        <f>B161</f>
        <v>4</v>
      </c>
      <c r="C169" s="8" t="s">
        <v>25</v>
      </c>
      <c r="D169" s="113" t="s">
        <v>26</v>
      </c>
      <c r="E169" s="128" t="s">
        <v>143</v>
      </c>
      <c r="F169" s="139" t="s">
        <v>144</v>
      </c>
      <c r="G169" s="54">
        <v>0.24</v>
      </c>
      <c r="H169" s="54">
        <v>0.03</v>
      </c>
      <c r="I169" s="55">
        <v>0.74</v>
      </c>
      <c r="J169" s="54">
        <v>4.2</v>
      </c>
      <c r="K169" s="131" t="s">
        <v>47</v>
      </c>
      <c r="L169" s="54">
        <v>11.3</v>
      </c>
    </row>
    <row r="170" spans="1:12" x14ac:dyDescent="0.25">
      <c r="A170" s="77"/>
      <c r="B170" s="78"/>
      <c r="C170" s="9"/>
      <c r="D170" s="113" t="s">
        <v>27</v>
      </c>
      <c r="E170" s="47" t="s">
        <v>85</v>
      </c>
      <c r="F170" s="138">
        <v>200</v>
      </c>
      <c r="G170" s="49">
        <v>1.79</v>
      </c>
      <c r="H170" s="134">
        <v>4.3</v>
      </c>
      <c r="I170" s="50">
        <v>10.99</v>
      </c>
      <c r="J170" s="48">
        <v>94.187659999999994</v>
      </c>
      <c r="K170" s="51" t="s">
        <v>86</v>
      </c>
      <c r="L170" s="49">
        <v>49.08</v>
      </c>
    </row>
    <row r="171" spans="1:12" x14ac:dyDescent="0.25">
      <c r="A171" s="77"/>
      <c r="B171" s="78"/>
      <c r="C171" s="9"/>
      <c r="D171" s="113" t="s">
        <v>28</v>
      </c>
      <c r="E171" s="47" t="s">
        <v>137</v>
      </c>
      <c r="F171" s="138">
        <v>90</v>
      </c>
      <c r="G171" s="49">
        <v>21.12</v>
      </c>
      <c r="H171" s="49">
        <v>17.760000000000002</v>
      </c>
      <c r="I171" s="50">
        <v>0.3</v>
      </c>
      <c r="J171" s="49">
        <v>245.36250000000007</v>
      </c>
      <c r="K171" s="51" t="s">
        <v>121</v>
      </c>
      <c r="L171" s="49">
        <v>64.5</v>
      </c>
    </row>
    <row r="172" spans="1:12" x14ac:dyDescent="0.25">
      <c r="A172" s="77"/>
      <c r="B172" s="78"/>
      <c r="C172" s="9"/>
      <c r="D172" s="113" t="s">
        <v>29</v>
      </c>
      <c r="E172" s="47" t="s">
        <v>50</v>
      </c>
      <c r="F172" s="138">
        <v>150</v>
      </c>
      <c r="G172" s="49">
        <v>6.67</v>
      </c>
      <c r="H172" s="49">
        <v>4.68</v>
      </c>
      <c r="I172" s="49">
        <v>27.78</v>
      </c>
      <c r="J172" s="49">
        <v>186</v>
      </c>
      <c r="K172" s="51" t="s">
        <v>57</v>
      </c>
      <c r="L172" s="49">
        <v>20.5</v>
      </c>
    </row>
    <row r="173" spans="1:12" x14ac:dyDescent="0.25">
      <c r="A173" s="77"/>
      <c r="B173" s="78"/>
      <c r="C173" s="9"/>
      <c r="D173" s="113" t="s">
        <v>30</v>
      </c>
      <c r="E173" s="47" t="s">
        <v>51</v>
      </c>
      <c r="F173" s="138">
        <v>200</v>
      </c>
      <c r="G173" s="49">
        <v>1.02</v>
      </c>
      <c r="H173" s="49">
        <v>0.06</v>
      </c>
      <c r="I173" s="49">
        <v>23.18</v>
      </c>
      <c r="J173" s="49">
        <v>87.6</v>
      </c>
      <c r="K173" s="51" t="s">
        <v>55</v>
      </c>
      <c r="L173" s="49">
        <v>16.25</v>
      </c>
    </row>
    <row r="174" spans="1:12" x14ac:dyDescent="0.25">
      <c r="A174" s="77"/>
      <c r="B174" s="78"/>
      <c r="C174" s="9"/>
      <c r="D174" s="113" t="s">
        <v>31</v>
      </c>
      <c r="E174" s="47" t="s">
        <v>119</v>
      </c>
      <c r="F174" s="138">
        <v>40</v>
      </c>
      <c r="G174" s="49">
        <v>2.64</v>
      </c>
      <c r="H174" s="49">
        <v>0.26</v>
      </c>
      <c r="I174" s="49">
        <v>18.760000000000002</v>
      </c>
      <c r="J174" s="49">
        <v>89.560399999999987</v>
      </c>
      <c r="K174" s="51" t="s">
        <v>47</v>
      </c>
      <c r="L174" s="49">
        <v>6.4</v>
      </c>
    </row>
    <row r="175" spans="1:12" x14ac:dyDescent="0.25">
      <c r="A175" s="77"/>
      <c r="B175" s="78"/>
      <c r="C175" s="9"/>
      <c r="D175" s="113" t="s">
        <v>32</v>
      </c>
      <c r="E175" s="47" t="s">
        <v>45</v>
      </c>
      <c r="F175" s="138">
        <v>20</v>
      </c>
      <c r="G175" s="49">
        <v>1.32</v>
      </c>
      <c r="H175" s="49">
        <v>0.24</v>
      </c>
      <c r="I175" s="49">
        <v>6.68</v>
      </c>
      <c r="J175" s="48">
        <v>38.676000000000002</v>
      </c>
      <c r="K175" s="51" t="s">
        <v>47</v>
      </c>
      <c r="L175" s="49">
        <v>3.7</v>
      </c>
    </row>
    <row r="176" spans="1:12" x14ac:dyDescent="0.25">
      <c r="A176" s="77"/>
      <c r="B176" s="78"/>
      <c r="C176" s="9"/>
      <c r="D176" s="5"/>
      <c r="E176" s="52"/>
      <c r="F176" s="116"/>
      <c r="G176" s="54"/>
      <c r="H176" s="54"/>
      <c r="I176" s="55"/>
      <c r="J176" s="54"/>
      <c r="K176" s="56"/>
      <c r="L176" s="54"/>
    </row>
    <row r="177" spans="1:12" x14ac:dyDescent="0.25">
      <c r="A177" s="77"/>
      <c r="B177" s="78"/>
      <c r="C177" s="9"/>
      <c r="D177" s="5"/>
      <c r="E177" s="79"/>
      <c r="F177" s="80"/>
      <c r="G177" s="80"/>
      <c r="H177" s="80"/>
      <c r="I177" s="80"/>
      <c r="J177" s="80"/>
      <c r="K177" s="81"/>
      <c r="L177" s="80"/>
    </row>
    <row r="178" spans="1:12" x14ac:dyDescent="0.25">
      <c r="A178" s="82"/>
      <c r="B178" s="83"/>
      <c r="C178" s="6"/>
      <c r="D178" s="84" t="s">
        <v>33</v>
      </c>
      <c r="E178" s="85"/>
      <c r="F178" s="86">
        <f>SUM(F169:F177)</f>
        <v>700</v>
      </c>
      <c r="G178" s="86">
        <f t="shared" ref="G178:J178" si="27">SUM(G169:G177)</f>
        <v>34.799999999999997</v>
      </c>
      <c r="H178" s="86">
        <f t="shared" si="27"/>
        <v>27.330000000000002</v>
      </c>
      <c r="I178" s="86">
        <f t="shared" si="27"/>
        <v>88.43</v>
      </c>
      <c r="J178" s="86">
        <f t="shared" si="27"/>
        <v>745.58656000000008</v>
      </c>
      <c r="K178" s="87"/>
      <c r="L178" s="104">
        <f>SUM(L169:L177)</f>
        <v>171.73</v>
      </c>
    </row>
    <row r="179" spans="1:12" ht="15.75" thickBot="1" x14ac:dyDescent="0.3">
      <c r="A179" s="90">
        <f>A161</f>
        <v>2</v>
      </c>
      <c r="B179" s="91">
        <f>B161</f>
        <v>4</v>
      </c>
      <c r="C179" s="189" t="s">
        <v>4</v>
      </c>
      <c r="D179" s="190"/>
      <c r="E179" s="92"/>
      <c r="F179" s="93">
        <f>F168+F178</f>
        <v>1150</v>
      </c>
      <c r="G179" s="93">
        <f t="shared" ref="G179:J179" si="28">G168+G178</f>
        <v>45.51</v>
      </c>
      <c r="H179" s="93">
        <f t="shared" si="28"/>
        <v>48.930000000000007</v>
      </c>
      <c r="I179" s="93">
        <f t="shared" si="28"/>
        <v>173.15</v>
      </c>
      <c r="J179" s="93">
        <f t="shared" si="28"/>
        <v>1320.9748240000001</v>
      </c>
      <c r="K179" s="93"/>
      <c r="L179" s="93">
        <f>L168+L178</f>
        <v>294.38</v>
      </c>
    </row>
    <row r="180" spans="1:12" x14ac:dyDescent="0.25">
      <c r="A180" s="75">
        <v>2</v>
      </c>
      <c r="B180" s="76">
        <v>5</v>
      </c>
      <c r="C180" s="20" t="s">
        <v>20</v>
      </c>
      <c r="D180" s="110" t="s">
        <v>21</v>
      </c>
      <c r="E180" s="128" t="s">
        <v>114</v>
      </c>
      <c r="F180" s="139">
        <v>200</v>
      </c>
      <c r="G180" s="46">
        <v>6.38</v>
      </c>
      <c r="H180" s="46">
        <v>7.41</v>
      </c>
      <c r="I180" s="130">
        <v>27.2</v>
      </c>
      <c r="J180" s="137">
        <v>205.60567799999995</v>
      </c>
      <c r="K180" s="131" t="s">
        <v>115</v>
      </c>
      <c r="L180" s="46">
        <v>33.43</v>
      </c>
    </row>
    <row r="181" spans="1:12" x14ac:dyDescent="0.25">
      <c r="A181" s="77"/>
      <c r="B181" s="78"/>
      <c r="C181" s="9"/>
      <c r="D181" s="111"/>
      <c r="E181" s="47" t="s">
        <v>94</v>
      </c>
      <c r="F181" s="138">
        <v>50</v>
      </c>
      <c r="G181" s="49">
        <v>2.44</v>
      </c>
      <c r="H181" s="49">
        <v>14.77</v>
      </c>
      <c r="I181" s="50">
        <v>14.27</v>
      </c>
      <c r="J181" s="49">
        <v>201</v>
      </c>
      <c r="K181" s="51" t="s">
        <v>95</v>
      </c>
      <c r="L181" s="49">
        <v>33.450000000000003</v>
      </c>
    </row>
    <row r="182" spans="1:12" x14ac:dyDescent="0.25">
      <c r="A182" s="77"/>
      <c r="B182" s="78"/>
      <c r="C182" s="9"/>
      <c r="D182" s="113" t="s">
        <v>22</v>
      </c>
      <c r="E182" s="47" t="s">
        <v>72</v>
      </c>
      <c r="F182" s="138">
        <v>200</v>
      </c>
      <c r="G182" s="49">
        <v>0.08</v>
      </c>
      <c r="H182" s="49">
        <v>0.02</v>
      </c>
      <c r="I182" s="50">
        <v>9.8000000000000007</v>
      </c>
      <c r="J182" s="48">
        <v>37.802231999999989</v>
      </c>
      <c r="K182" s="51" t="s">
        <v>73</v>
      </c>
      <c r="L182" s="49">
        <v>6</v>
      </c>
    </row>
    <row r="183" spans="1:12" x14ac:dyDescent="0.25">
      <c r="A183" s="77"/>
      <c r="B183" s="78"/>
      <c r="C183" s="9"/>
      <c r="D183" s="113" t="s">
        <v>23</v>
      </c>
      <c r="E183" s="47" t="s">
        <v>52</v>
      </c>
      <c r="F183" s="138">
        <v>30</v>
      </c>
      <c r="G183" s="49">
        <v>1.98</v>
      </c>
      <c r="H183" s="49">
        <v>0.2</v>
      </c>
      <c r="I183" s="50">
        <v>14.01</v>
      </c>
      <c r="J183" s="49">
        <v>67.170299999999997</v>
      </c>
      <c r="K183" s="51" t="s">
        <v>47</v>
      </c>
      <c r="L183" s="49">
        <v>4.8</v>
      </c>
    </row>
    <row r="184" spans="1:12" x14ac:dyDescent="0.25">
      <c r="A184" s="77"/>
      <c r="B184" s="78"/>
      <c r="C184" s="9"/>
      <c r="D184" s="113" t="s">
        <v>24</v>
      </c>
      <c r="E184" s="47"/>
      <c r="F184" s="138"/>
      <c r="G184" s="49"/>
      <c r="H184" s="49"/>
      <c r="I184" s="50"/>
      <c r="J184" s="49"/>
      <c r="K184" s="51"/>
      <c r="L184" s="49"/>
    </row>
    <row r="185" spans="1:12" x14ac:dyDescent="0.25">
      <c r="A185" s="77"/>
      <c r="B185" s="78"/>
      <c r="C185" s="9"/>
      <c r="D185" s="111"/>
      <c r="E185" s="47" t="s">
        <v>45</v>
      </c>
      <c r="F185" s="138">
        <v>20</v>
      </c>
      <c r="G185" s="49">
        <v>1.32</v>
      </c>
      <c r="H185" s="49">
        <v>0.24</v>
      </c>
      <c r="I185" s="50">
        <v>6.68</v>
      </c>
      <c r="J185" s="49">
        <v>38.676000000000002</v>
      </c>
      <c r="K185" s="51" t="s">
        <v>47</v>
      </c>
      <c r="L185" s="49">
        <v>3.7</v>
      </c>
    </row>
    <row r="186" spans="1:12" x14ac:dyDescent="0.25">
      <c r="A186" s="77"/>
      <c r="B186" s="78"/>
      <c r="C186" s="9"/>
      <c r="D186" s="111"/>
      <c r="E186" s="47" t="s">
        <v>118</v>
      </c>
      <c r="F186" s="138">
        <v>200</v>
      </c>
      <c r="G186" s="49">
        <v>0</v>
      </c>
      <c r="H186" s="49">
        <v>0</v>
      </c>
      <c r="I186" s="50">
        <v>0.2</v>
      </c>
      <c r="J186" s="49">
        <v>0.61060999999999988</v>
      </c>
      <c r="K186" s="51" t="s">
        <v>109</v>
      </c>
      <c r="L186" s="49">
        <v>41.27</v>
      </c>
    </row>
    <row r="187" spans="1:12" x14ac:dyDescent="0.25">
      <c r="A187" s="82"/>
      <c r="B187" s="83"/>
      <c r="C187" s="6"/>
      <c r="D187" s="84" t="s">
        <v>33</v>
      </c>
      <c r="E187" s="85"/>
      <c r="F187" s="86">
        <f>SUM(F180:F186)</f>
        <v>700</v>
      </c>
      <c r="G187" s="86">
        <f>SUM(G180:G186)</f>
        <v>12.200000000000001</v>
      </c>
      <c r="H187" s="86">
        <f>SUM(H180:H186)</f>
        <v>22.639999999999997</v>
      </c>
      <c r="I187" s="86">
        <f>SUM(I180:I186)</f>
        <v>72.160000000000011</v>
      </c>
      <c r="J187" s="86">
        <f>SUM(J180:J186)</f>
        <v>550.8648199999999</v>
      </c>
      <c r="K187" s="86"/>
      <c r="L187" s="104">
        <f>SUM(L180:L186)</f>
        <v>122.65</v>
      </c>
    </row>
    <row r="188" spans="1:12" x14ac:dyDescent="0.25">
      <c r="A188" s="88">
        <f>A180</f>
        <v>2</v>
      </c>
      <c r="B188" s="89">
        <f>B180</f>
        <v>5</v>
      </c>
      <c r="C188" s="8" t="s">
        <v>25</v>
      </c>
      <c r="D188" s="113" t="s">
        <v>26</v>
      </c>
      <c r="E188" s="52"/>
      <c r="F188" s="116"/>
      <c r="G188" s="54"/>
      <c r="H188" s="54"/>
      <c r="I188" s="55"/>
      <c r="J188" s="53"/>
      <c r="K188" s="56"/>
      <c r="L188" s="54"/>
    </row>
    <row r="189" spans="1:12" x14ac:dyDescent="0.25">
      <c r="A189" s="77"/>
      <c r="B189" s="78"/>
      <c r="C189" s="9"/>
      <c r="D189" s="113" t="s">
        <v>27</v>
      </c>
      <c r="E189" s="52" t="s">
        <v>81</v>
      </c>
      <c r="F189" s="116">
        <v>200</v>
      </c>
      <c r="G189" s="54">
        <v>2.56</v>
      </c>
      <c r="H189" s="54">
        <v>2.93</v>
      </c>
      <c r="I189" s="55">
        <v>12.41</v>
      </c>
      <c r="J189" s="53">
        <v>89.073569999999989</v>
      </c>
      <c r="K189" s="56" t="s">
        <v>83</v>
      </c>
      <c r="L189" s="54">
        <v>45.27</v>
      </c>
    </row>
    <row r="190" spans="1:12" x14ac:dyDescent="0.25">
      <c r="A190" s="77"/>
      <c r="B190" s="78"/>
      <c r="C190" s="9"/>
      <c r="D190" s="113" t="s">
        <v>28</v>
      </c>
      <c r="E190" s="47"/>
      <c r="F190" s="138"/>
      <c r="G190" s="49"/>
      <c r="H190" s="49"/>
      <c r="I190" s="50"/>
      <c r="J190" s="48"/>
      <c r="K190" s="51"/>
      <c r="L190" s="49"/>
    </row>
    <row r="191" spans="1:12" x14ac:dyDescent="0.25">
      <c r="A191" s="77"/>
      <c r="B191" s="78"/>
      <c r="C191" s="9"/>
      <c r="D191" s="113" t="s">
        <v>29</v>
      </c>
      <c r="E191" s="52" t="s">
        <v>76</v>
      </c>
      <c r="F191" s="116">
        <v>200</v>
      </c>
      <c r="G191" s="54">
        <v>33.799999999999997</v>
      </c>
      <c r="H191" s="54">
        <v>19.2</v>
      </c>
      <c r="I191" s="55">
        <v>26.86</v>
      </c>
      <c r="J191" s="54">
        <v>418.50899500000003</v>
      </c>
      <c r="K191" s="56" t="s">
        <v>79</v>
      </c>
      <c r="L191" s="54">
        <v>76.72</v>
      </c>
    </row>
    <row r="192" spans="1:12" x14ac:dyDescent="0.25">
      <c r="A192" s="77"/>
      <c r="B192" s="78"/>
      <c r="C192" s="9"/>
      <c r="D192" s="113" t="s">
        <v>30</v>
      </c>
      <c r="E192" s="47" t="s">
        <v>78</v>
      </c>
      <c r="F192" s="138">
        <v>200</v>
      </c>
      <c r="G192" s="49">
        <v>0.23</v>
      </c>
      <c r="H192" s="49">
        <v>0.05</v>
      </c>
      <c r="I192" s="50">
        <v>14.68</v>
      </c>
      <c r="J192" s="49">
        <v>57.683955512194785</v>
      </c>
      <c r="K192" s="51" t="s">
        <v>80</v>
      </c>
      <c r="L192" s="49">
        <v>7</v>
      </c>
    </row>
    <row r="193" spans="1:12" x14ac:dyDescent="0.25">
      <c r="A193" s="77"/>
      <c r="B193" s="78"/>
      <c r="C193" s="9"/>
      <c r="D193" s="113" t="s">
        <v>31</v>
      </c>
      <c r="E193" s="47" t="s">
        <v>52</v>
      </c>
      <c r="F193" s="138">
        <v>40</v>
      </c>
      <c r="G193" s="49">
        <v>2.64</v>
      </c>
      <c r="H193" s="49">
        <v>0.26</v>
      </c>
      <c r="I193" s="50">
        <v>18.760000000000002</v>
      </c>
      <c r="J193" s="49">
        <v>89.560399999999987</v>
      </c>
      <c r="K193" s="51" t="s">
        <v>47</v>
      </c>
      <c r="L193" s="49">
        <v>6.4</v>
      </c>
    </row>
    <row r="194" spans="1:12" x14ac:dyDescent="0.25">
      <c r="A194" s="77"/>
      <c r="B194" s="78"/>
      <c r="C194" s="9"/>
      <c r="D194" s="113" t="s">
        <v>32</v>
      </c>
      <c r="E194" s="155" t="s">
        <v>45</v>
      </c>
      <c r="F194" s="156">
        <v>20</v>
      </c>
      <c r="G194" s="49">
        <v>1.32</v>
      </c>
      <c r="H194" s="49">
        <v>0.24</v>
      </c>
      <c r="I194" s="50">
        <v>6.68</v>
      </c>
      <c r="J194" s="49">
        <v>38.676000000000002</v>
      </c>
      <c r="K194" s="157" t="s">
        <v>47</v>
      </c>
      <c r="L194" s="49">
        <v>3.7</v>
      </c>
    </row>
    <row r="195" spans="1:12" x14ac:dyDescent="0.25">
      <c r="A195" s="77"/>
      <c r="B195" s="78"/>
      <c r="C195" s="9"/>
      <c r="D195" s="111"/>
      <c r="E195" s="47" t="s">
        <v>82</v>
      </c>
      <c r="F195" s="138">
        <v>30</v>
      </c>
      <c r="G195" s="49">
        <v>2.57</v>
      </c>
      <c r="H195" s="49">
        <v>0.25</v>
      </c>
      <c r="I195" s="50">
        <v>16.12</v>
      </c>
      <c r="J195" s="48">
        <v>80.61051599999999</v>
      </c>
      <c r="K195" s="51" t="s">
        <v>84</v>
      </c>
      <c r="L195" s="49">
        <v>5.5</v>
      </c>
    </row>
    <row r="196" spans="1:12" x14ac:dyDescent="0.25">
      <c r="A196" s="77"/>
      <c r="B196" s="78"/>
      <c r="C196" s="9"/>
      <c r="D196" s="111"/>
      <c r="E196" s="47" t="s">
        <v>77</v>
      </c>
      <c r="F196" s="138">
        <v>20</v>
      </c>
      <c r="G196" s="49">
        <v>1.08</v>
      </c>
      <c r="H196" s="49">
        <v>1.28</v>
      </c>
      <c r="I196" s="50">
        <v>8.33</v>
      </c>
      <c r="J196" s="49">
        <v>48</v>
      </c>
      <c r="K196" s="51" t="s">
        <v>47</v>
      </c>
      <c r="L196" s="49">
        <v>7</v>
      </c>
    </row>
    <row r="197" spans="1:12" x14ac:dyDescent="0.25">
      <c r="A197" s="77"/>
      <c r="B197" s="78"/>
      <c r="C197" s="9"/>
      <c r="D197" s="5"/>
      <c r="E197" s="47" t="s">
        <v>43</v>
      </c>
      <c r="F197" s="138">
        <v>100</v>
      </c>
      <c r="G197" s="119">
        <v>0.5</v>
      </c>
      <c r="H197" s="119">
        <v>0.5</v>
      </c>
      <c r="I197" s="141">
        <v>14.5</v>
      </c>
      <c r="J197" s="119">
        <v>60.85</v>
      </c>
      <c r="K197" s="51" t="s">
        <v>47</v>
      </c>
      <c r="L197" s="49">
        <v>20.14</v>
      </c>
    </row>
    <row r="198" spans="1:12" x14ac:dyDescent="0.25">
      <c r="A198" s="82"/>
      <c r="B198" s="83"/>
      <c r="C198" s="6"/>
      <c r="D198" s="84" t="s">
        <v>33</v>
      </c>
      <c r="E198" s="85"/>
      <c r="F198" s="86">
        <f>SUM(F188:F195)</f>
        <v>690</v>
      </c>
      <c r="G198" s="86">
        <f>SUM(G188:G195)</f>
        <v>43.12</v>
      </c>
      <c r="H198" s="86">
        <f>SUM(H188:H195)</f>
        <v>22.93</v>
      </c>
      <c r="I198" s="86">
        <f>SUM(I188:I195)</f>
        <v>95.509999999999991</v>
      </c>
      <c r="J198" s="86">
        <f>SUM(J188:J195)</f>
        <v>774.11343651219477</v>
      </c>
      <c r="K198" s="87"/>
      <c r="L198" s="104">
        <f>SUM(L188:L197)</f>
        <v>171.73000000000002</v>
      </c>
    </row>
    <row r="199" spans="1:12" ht="15.75" thickBot="1" x14ac:dyDescent="0.3">
      <c r="A199" s="90">
        <f>A180</f>
        <v>2</v>
      </c>
      <c r="B199" s="91">
        <f>B180</f>
        <v>5</v>
      </c>
      <c r="C199" s="189" t="s">
        <v>4</v>
      </c>
      <c r="D199" s="190"/>
      <c r="E199" s="92"/>
      <c r="F199" s="93">
        <f t="shared" ref="F199:K199" si="29">F187+F198</f>
        <v>1390</v>
      </c>
      <c r="G199" s="93">
        <f t="shared" si="29"/>
        <v>55.32</v>
      </c>
      <c r="H199" s="93">
        <f t="shared" si="29"/>
        <v>45.569999999999993</v>
      </c>
      <c r="I199" s="93">
        <f t="shared" si="29"/>
        <v>167.67000000000002</v>
      </c>
      <c r="J199" s="93">
        <f t="shared" si="29"/>
        <v>1324.9782565121945</v>
      </c>
      <c r="K199" s="93">
        <f t="shared" si="29"/>
        <v>0</v>
      </c>
      <c r="L199" s="93">
        <f>L187+L198</f>
        <v>294.38</v>
      </c>
    </row>
    <row r="200" spans="1:12" ht="15.75" thickBot="1" x14ac:dyDescent="0.3">
      <c r="A200" s="100"/>
      <c r="B200" s="101"/>
      <c r="C200" s="193" t="s">
        <v>5</v>
      </c>
      <c r="D200" s="193"/>
      <c r="E200" s="193"/>
      <c r="F200" s="102">
        <f>(F25+F44+F63+F82+F102+F121+F140+F160+F179+F199)/(IF(F25=0,0,1)+IF(F44=0,0,1)+IF(F63=0,0,1)+IF(F82=0,0,1)+IF(F102=0,0,1)+IF(F121=0,0,1)+IF(F140=0,0,1)+IF(F160=0,0,1)+IF(F179=0,0,1)+IF(F199=0,0,1))</f>
        <v>1140.5</v>
      </c>
      <c r="G200" s="102">
        <f>(G25+G44+G63+G82+G102+G121+G140+G160+G179+G199)/(IF(G25=0,0,1)+IF(G44=0,0,1)+IF(G63=0,0,1)+IF(G82=0,0,1)+IF(G102=0,0,1)+IF(G121=0,0,1)+IF(G140=0,0,1)+IF(G160=0,0,1)+IF(G179=0,0,1)+IF(G199=0,0,1))</f>
        <v>44.505000000000003</v>
      </c>
      <c r="H200" s="102">
        <f>(H25+H44+H63+H82+H102+H121+H140+H160+H179+H199)/(IF(H25=0,0,1)+IF(H44=0,0,1)+IF(H63=0,0,1)+IF(H82=0,0,1)+IF(H102=0,0,1)+IF(H121=0,0,1)+IF(H140=0,0,1)+IF(H160=0,0,1)+IF(H179=0,0,1)+IF(H199=0,0,1))</f>
        <v>43.013999999999996</v>
      </c>
      <c r="I200" s="102">
        <f>(I25+I44+I63+I82+I102+I121+I140+I160+I179+I199)/(IF(I25=0,0,1)+IF(I44=0,0,1)+IF(I63=0,0,1)+IF(I82=0,0,1)+IF(I102=0,0,1)+IF(I121=0,0,1)+IF(I140=0,0,1)+IF(I160=0,0,1)+IF(I179=0,0,1)+IF(I199=0,0,1))</f>
        <v>164.20300000000003</v>
      </c>
      <c r="J200" s="102">
        <f>(J25+J44+J63+J82+J102+J121+J140+J160+J179+J199)/(IF(J25=0,0,1)+IF(J44=0,0,1)+IF(J63=0,0,1)+IF(J82=0,0,1)+IF(J102=0,0,1)+IF(J121=0,0,1)+IF(J140=0,0,1)+IF(J160=0,0,1)+IF(J179=0,0,1)+IF(J199=0,0,1))</f>
        <v>1229.490383427765</v>
      </c>
      <c r="K200" s="102"/>
      <c r="L200" s="102">
        <f>(L25+L44+L63+L82+L102+L121+L140+L160+L179+L199)/(IF(L25=0,0,1)+IF(L44=0,0,1)+IF(L63=0,0,1)+IF(L82=0,0,1)+IF(L102=0,0,1)+IF(L121=0,0,1)+IF(L140=0,0,1)+IF(L160=0,0,1)+IF(L179=0,0,1)+IF(L199=0,0,1))</f>
        <v>294.38000000000005</v>
      </c>
    </row>
  </sheetData>
  <mergeCells count="14">
    <mergeCell ref="C199:D199"/>
    <mergeCell ref="C200:E200"/>
    <mergeCell ref="C82:D82"/>
    <mergeCell ref="C102:D102"/>
    <mergeCell ref="C121:D121"/>
    <mergeCell ref="C140:D140"/>
    <mergeCell ref="C160:D160"/>
    <mergeCell ref="C179:D179"/>
    <mergeCell ref="C63:D63"/>
    <mergeCell ref="C1:E1"/>
    <mergeCell ref="H1:K1"/>
    <mergeCell ref="H2:K2"/>
    <mergeCell ref="C25:D25"/>
    <mergeCell ref="C44:D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7-11 лет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2026-01-22T10:00:54Z</dcterms:modified>
</cp:coreProperties>
</file>